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8430" activeTab="0"/>
  </bookViews>
  <sheets>
    <sheet name="Districtfinale" sheetId="1" r:id="rId1"/>
  </sheets>
  <definedNames>
    <definedName name="_xlnm.Print_Area" localSheetId="0">'Districtfinale'!$A$1:$L$58</definedName>
  </definedNames>
  <calcPr fullCalcOnLoad="1"/>
</workbook>
</file>

<file path=xl/sharedStrings.xml><?xml version="1.0" encoding="utf-8"?>
<sst xmlns="http://schemas.openxmlformats.org/spreadsheetml/2006/main" count="59" uniqueCount="23">
  <si>
    <t xml:space="preserve">Speler: </t>
  </si>
  <si>
    <t>Club:</t>
  </si>
  <si>
    <t>Lic:</t>
  </si>
  <si>
    <t>Totaal</t>
  </si>
  <si>
    <t>P</t>
  </si>
  <si>
    <t>CAR</t>
  </si>
  <si>
    <t>B</t>
  </si>
  <si>
    <t>GEM</t>
  </si>
  <si>
    <t>HR</t>
  </si>
  <si>
    <t>Plaats</t>
  </si>
  <si>
    <t>Te spelen punten :</t>
  </si>
  <si>
    <t>Promotie :</t>
  </si>
  <si>
    <t>Formaat: 2,10m</t>
  </si>
  <si>
    <t>2,30M</t>
  </si>
  <si>
    <t xml:space="preserve">   Gemiddelde :</t>
  </si>
  <si>
    <t>Club: BC Kon. De Gildevrienden (KGV)</t>
  </si>
  <si>
    <t>BC Kon. De Gildevrienden (KGV)</t>
  </si>
  <si>
    <t>Van Meirvenne Nestor</t>
  </si>
  <si>
    <t>Van Mele Franky</t>
  </si>
  <si>
    <t>Haegens Willy</t>
  </si>
  <si>
    <t xml:space="preserve">Datum: 26.09.2013 en 30.09.2013                                            </t>
  </si>
  <si>
    <r>
      <rPr>
        <b/>
        <sz val="10"/>
        <rFont val="Arial"/>
        <family val="2"/>
      </rPr>
      <t>HAEGENS Willy</t>
    </r>
    <r>
      <rPr>
        <sz val="10"/>
        <rFont val="Arial"/>
        <family val="2"/>
      </rPr>
      <t xml:space="preserve"> zal ons district vertegenwoordigen op de gewestelijke finale die </t>
    </r>
  </si>
  <si>
    <r>
      <t xml:space="preserve">plaats vindt op 14 en 15 december 2013 in district </t>
    </r>
    <r>
      <rPr>
        <b/>
        <sz val="10"/>
        <rFont val="Arial"/>
        <family val="2"/>
      </rPr>
      <t xml:space="preserve">Zuid-West Vlaanderen.   </t>
    </r>
  </si>
</sst>
</file>

<file path=xl/styles.xml><?xml version="1.0" encoding="utf-8"?>
<styleSheet xmlns="http://schemas.openxmlformats.org/spreadsheetml/2006/main">
  <numFmts count="17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"/>
  </numFmts>
  <fonts count="47">
    <font>
      <sz val="10"/>
      <name val="Arial"/>
      <family val="0"/>
    </font>
    <font>
      <sz val="12"/>
      <color indexed="8"/>
      <name val="Calibri"/>
      <family val="2"/>
    </font>
    <font>
      <b/>
      <sz val="12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i/>
      <sz val="48"/>
      <name val="Arial"/>
      <family val="2"/>
    </font>
    <font>
      <sz val="12"/>
      <color indexed="9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sz val="12"/>
      <color indexed="17"/>
      <name val="Calibri"/>
      <family val="2"/>
    </font>
    <font>
      <sz val="12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sz val="12"/>
      <color indexed="10"/>
      <name val="Calibri"/>
      <family val="2"/>
    </font>
    <font>
      <b/>
      <i/>
      <sz val="10"/>
      <color indexed="8"/>
      <name val="Arial"/>
      <family val="2"/>
    </font>
    <font>
      <b/>
      <i/>
      <sz val="14"/>
      <color indexed="8"/>
      <name val="Arial"/>
      <family val="2"/>
    </font>
    <font>
      <i/>
      <sz val="14"/>
      <color indexed="8"/>
      <name val="Arial"/>
      <family val="2"/>
    </font>
    <font>
      <i/>
      <sz val="18"/>
      <color indexed="8"/>
      <name val="Arial"/>
      <family val="2"/>
    </font>
    <font>
      <b/>
      <sz val="12"/>
      <color indexed="8"/>
      <name val="Arial"/>
      <family val="2"/>
    </font>
    <font>
      <b/>
      <i/>
      <sz val="8"/>
      <color indexed="8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006100"/>
      <name val="Calibri"/>
      <family val="2"/>
    </font>
    <font>
      <sz val="12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/>
      <top style="medium"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0" fillId="31" borderId="7" applyNumberFormat="0" applyFont="0" applyAlignment="0" applyProtection="0"/>
    <xf numFmtId="0" fontId="41" fillId="32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15" fontId="3" fillId="0" borderId="0" xfId="0" applyNumberFormat="1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2" fontId="3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16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5" fillId="0" borderId="11" xfId="0" applyFont="1" applyBorder="1" applyAlignment="1">
      <alignment/>
    </xf>
    <xf numFmtId="0" fontId="6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6" fillId="0" borderId="11" xfId="0" applyFont="1" applyBorder="1" applyAlignment="1">
      <alignment horizontal="right"/>
    </xf>
    <xf numFmtId="0" fontId="6" fillId="33" borderId="13" xfId="0" applyFont="1" applyFill="1" applyBorder="1" applyAlignment="1">
      <alignment horizontal="center"/>
    </xf>
    <xf numFmtId="2" fontId="6" fillId="33" borderId="13" xfId="0" applyNumberFormat="1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5" xfId="0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0" fillId="0" borderId="13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left"/>
    </xf>
    <xf numFmtId="0" fontId="6" fillId="0" borderId="15" xfId="0" applyFont="1" applyBorder="1" applyAlignment="1" applyProtection="1">
      <alignment horizontal="left"/>
      <protection locked="0"/>
    </xf>
    <xf numFmtId="0" fontId="0" fillId="0" borderId="15" xfId="0" applyFont="1" applyBorder="1" applyAlignment="1">
      <alignment/>
    </xf>
    <xf numFmtId="172" fontId="6" fillId="0" borderId="15" xfId="0" applyNumberFormat="1" applyFont="1" applyBorder="1" applyAlignment="1" applyProtection="1">
      <alignment horizontal="center"/>
      <protection locked="0"/>
    </xf>
    <xf numFmtId="2" fontId="0" fillId="0" borderId="15" xfId="0" applyNumberFormat="1" applyFont="1" applyBorder="1" applyAlignment="1">
      <alignment horizontal="right"/>
    </xf>
    <xf numFmtId="2" fontId="6" fillId="0" borderId="15" xfId="0" applyNumberFormat="1" applyFont="1" applyBorder="1" applyAlignment="1" applyProtection="1">
      <alignment horizontal="right"/>
      <protection locked="0"/>
    </xf>
    <xf numFmtId="0" fontId="0" fillId="0" borderId="16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1" xfId="0" applyFont="1" applyBorder="1" applyAlignment="1">
      <alignment/>
    </xf>
    <xf numFmtId="2" fontId="0" fillId="0" borderId="11" xfId="0" applyNumberFormat="1" applyFont="1" applyBorder="1" applyAlignment="1">
      <alignment horizontal="center"/>
    </xf>
    <xf numFmtId="2" fontId="6" fillId="0" borderId="15" xfId="0" applyNumberFormat="1" applyFont="1" applyBorder="1" applyAlignment="1" applyProtection="1">
      <alignment horizontal="center"/>
      <protection locked="0"/>
    </xf>
    <xf numFmtId="2" fontId="0" fillId="0" borderId="13" xfId="0" applyNumberFormat="1" applyFont="1" applyBorder="1" applyAlignment="1">
      <alignment horizontal="center"/>
    </xf>
    <xf numFmtId="2" fontId="0" fillId="0" borderId="17" xfId="0" applyNumberFormat="1" applyFont="1" applyBorder="1" applyAlignment="1">
      <alignment horizontal="center"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2" fontId="6" fillId="0" borderId="13" xfId="0" applyNumberFormat="1" applyFont="1" applyBorder="1" applyAlignment="1">
      <alignment horizontal="center"/>
    </xf>
    <xf numFmtId="2" fontId="6" fillId="0" borderId="17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7</xdr:row>
      <xdr:rowOff>114300</xdr:rowOff>
    </xdr:to>
    <xdr:sp>
      <xdr:nvSpPr>
        <xdr:cNvPr id="1" name="Rectangle 2"/>
        <xdr:cNvSpPr>
          <a:spLocks/>
        </xdr:cNvSpPr>
      </xdr:nvSpPr>
      <xdr:spPr>
        <a:xfrm>
          <a:off x="0" y="0"/>
          <a:ext cx="6267450" cy="1247775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KONINKLIJKE BELGISCHE BILJARTBOND
</a:t>
          </a:r>
          <a:r>
            <a:rPr lang="en-US" cap="none" sz="14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Gewest Beide Vlaanderen
</a:t>
          </a:r>
          <a:r>
            <a:rPr lang="en-US" cap="none" sz="1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Rechtstreekse districtfinale
</a:t>
          </a:r>
        </a:p>
      </xdr:txBody>
    </xdr:sp>
    <xdr:clientData/>
  </xdr:twoCellAnchor>
  <xdr:twoCellAnchor>
    <xdr:from>
      <xdr:col>0</xdr:col>
      <xdr:colOff>0</xdr:colOff>
      <xdr:row>5</xdr:row>
      <xdr:rowOff>9525</xdr:rowOff>
    </xdr:from>
    <xdr:to>
      <xdr:col>4</xdr:col>
      <xdr:colOff>133350</xdr:colOff>
      <xdr:row>7</xdr:row>
      <xdr:rowOff>85725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0" y="819150"/>
          <a:ext cx="2238375" cy="400050"/>
        </a:xfrm>
        <a:prstGeom prst="rect">
          <a:avLst/>
        </a:prstGeom>
        <a:noFill/>
        <a:ln w="1587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District Waasland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KAMPIOENSCHAP van BELGIË</a:t>
          </a:r>
        </a:p>
      </xdr:txBody>
    </xdr:sp>
    <xdr:clientData/>
  </xdr:twoCellAnchor>
  <xdr:twoCellAnchor>
    <xdr:from>
      <xdr:col>5</xdr:col>
      <xdr:colOff>66675</xdr:colOff>
      <xdr:row>5</xdr:row>
      <xdr:rowOff>9525</xdr:rowOff>
    </xdr:from>
    <xdr:to>
      <xdr:col>11</xdr:col>
      <xdr:colOff>514350</xdr:colOff>
      <xdr:row>7</xdr:row>
      <xdr:rowOff>85725</xdr:rowOff>
    </xdr:to>
    <xdr:sp>
      <xdr:nvSpPr>
        <xdr:cNvPr id="3" name="Text Box 6"/>
        <xdr:cNvSpPr txBox="1">
          <a:spLocks noChangeArrowheads="1"/>
        </xdr:cNvSpPr>
      </xdr:nvSpPr>
      <xdr:spPr>
        <a:xfrm>
          <a:off x="2619375" y="819150"/>
          <a:ext cx="3533775" cy="400050"/>
        </a:xfrm>
        <a:prstGeom prst="rect">
          <a:avLst/>
        </a:prstGeom>
        <a:noFill/>
        <a:ln w="15875" cmpd="sng">
          <a:noFill/>
        </a:ln>
      </xdr:spPr>
      <xdr:txBody>
        <a:bodyPr vertOverflow="clip" wrap="square" lIns="0" tIns="27432" rIns="36576" bIns="0"/>
        <a:p>
          <a:pPr algn="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Sportjaar 2013 - 2014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5° KLASSE VRIJSPEL KLEIN BILJART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N39"/>
  <sheetViews>
    <sheetView tabSelected="1" zoomScaleSheetLayoutView="100" zoomScalePageLayoutView="0" workbookViewId="0" topLeftCell="A1">
      <selection activeCell="R13" sqref="R13"/>
    </sheetView>
  </sheetViews>
  <sheetFormatPr defaultColWidth="8.8515625" defaultRowHeight="12.75"/>
  <cols>
    <col min="1" max="1" width="7.7109375" style="1" customWidth="1"/>
    <col min="2" max="2" width="3.140625" style="2" customWidth="1"/>
    <col min="3" max="3" width="9.7109375" style="1" customWidth="1"/>
    <col min="4" max="4" width="11.00390625" style="1" customWidth="1"/>
    <col min="5" max="5" width="6.7109375" style="1" customWidth="1"/>
    <col min="6" max="8" width="7.7109375" style="1" customWidth="1"/>
    <col min="9" max="10" width="7.7109375" style="3" customWidth="1"/>
    <col min="11" max="11" width="7.7109375" style="1" customWidth="1"/>
    <col min="12" max="12" width="9.421875" style="1" customWidth="1"/>
    <col min="13" max="13" width="6.7109375" style="1" hidden="1" customWidth="1"/>
    <col min="14" max="14" width="5.7109375" style="1" customWidth="1"/>
    <col min="15" max="15" width="8.8515625" style="1" customWidth="1"/>
    <col min="16" max="16" width="9.00390625" style="1" customWidth="1"/>
    <col min="17" max="16384" width="8.8515625" style="1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5.75" customHeight="1"/>
    <row r="9" spans="1:12" ht="15" customHeight="1">
      <c r="A9" s="55" t="s">
        <v>10</v>
      </c>
      <c r="B9" s="56"/>
      <c r="C9" s="56"/>
      <c r="D9" s="35">
        <v>70</v>
      </c>
      <c r="E9" s="27"/>
      <c r="F9" s="36" t="s">
        <v>14</v>
      </c>
      <c r="G9" s="37"/>
      <c r="H9" s="44">
        <v>3.19</v>
      </c>
      <c r="I9" s="38"/>
      <c r="J9" s="38" t="s">
        <v>11</v>
      </c>
      <c r="K9" s="39">
        <v>4.1</v>
      </c>
      <c r="L9" s="40"/>
    </row>
    <row r="10" spans="1:14" ht="7.5" customHeight="1">
      <c r="A10" s="4"/>
      <c r="B10" s="4"/>
      <c r="C10" s="4"/>
      <c r="D10" s="4"/>
      <c r="E10" s="4"/>
      <c r="F10" s="4"/>
      <c r="G10" s="4"/>
      <c r="H10" s="4"/>
      <c r="I10" s="5"/>
      <c r="J10" s="5"/>
      <c r="K10" s="4"/>
      <c r="L10" s="4"/>
      <c r="M10" s="4"/>
      <c r="N10" s="4"/>
    </row>
    <row r="11" spans="1:14" ht="12.75" customHeight="1">
      <c r="A11" s="6" t="s">
        <v>20</v>
      </c>
      <c r="B11" s="7"/>
      <c r="D11" s="8"/>
      <c r="E11" s="9"/>
      <c r="F11" s="9" t="s">
        <v>15</v>
      </c>
      <c r="G11" s="9"/>
      <c r="H11" s="9"/>
      <c r="I11" s="10"/>
      <c r="J11" s="10"/>
      <c r="K11" s="6"/>
      <c r="L11" s="11" t="s">
        <v>12</v>
      </c>
      <c r="N11" s="2"/>
    </row>
    <row r="12" spans="1:14" ht="7.5" customHeight="1" thickBot="1">
      <c r="A12" s="12"/>
      <c r="B12" s="13"/>
      <c r="C12" s="14"/>
      <c r="D12" s="15"/>
      <c r="E12" s="14"/>
      <c r="F12" s="14"/>
      <c r="G12" s="16"/>
      <c r="H12" s="14"/>
      <c r="I12" s="17"/>
      <c r="J12" s="17"/>
      <c r="K12" s="14"/>
      <c r="L12" s="14"/>
      <c r="M12" s="18"/>
      <c r="N12" s="18"/>
    </row>
    <row r="13" spans="1:12" s="18" customFormat="1" ht="12.75" customHeight="1">
      <c r="A13" s="34" t="s">
        <v>0</v>
      </c>
      <c r="B13" s="19" t="s">
        <v>19</v>
      </c>
      <c r="C13" s="19"/>
      <c r="D13" s="19"/>
      <c r="E13" s="19"/>
      <c r="F13" s="20" t="s">
        <v>1</v>
      </c>
      <c r="G13" s="19" t="s">
        <v>16</v>
      </c>
      <c r="H13" s="42"/>
      <c r="I13" s="43"/>
      <c r="J13" s="43"/>
      <c r="K13" s="22" t="s">
        <v>2</v>
      </c>
      <c r="L13" s="19">
        <v>4865</v>
      </c>
    </row>
    <row r="14" spans="3:12" ht="12.75">
      <c r="C14" s="21"/>
      <c r="F14" s="23" t="s">
        <v>4</v>
      </c>
      <c r="G14" s="23" t="s">
        <v>5</v>
      </c>
      <c r="H14" s="23" t="s">
        <v>6</v>
      </c>
      <c r="I14" s="24" t="s">
        <v>7</v>
      </c>
      <c r="J14" s="24" t="s">
        <v>13</v>
      </c>
      <c r="K14" s="23" t="s">
        <v>8</v>
      </c>
      <c r="L14" s="23" t="s">
        <v>9</v>
      </c>
    </row>
    <row r="15" spans="2:12" ht="12.75" customHeight="1">
      <c r="B15" s="25">
        <v>1</v>
      </c>
      <c r="C15" s="26" t="s">
        <v>17</v>
      </c>
      <c r="D15" s="27"/>
      <c r="E15" s="28"/>
      <c r="F15" s="25">
        <v>0</v>
      </c>
      <c r="G15" s="25">
        <v>65</v>
      </c>
      <c r="H15" s="25">
        <v>23</v>
      </c>
      <c r="I15" s="45">
        <f>ROUNDDOWN(G15/H15,2)</f>
        <v>2.82</v>
      </c>
      <c r="J15" s="46">
        <f>TRUNC(I15*7/8,2)</f>
        <v>2.46</v>
      </c>
      <c r="K15" s="25">
        <v>12</v>
      </c>
      <c r="L15" s="52">
        <v>1</v>
      </c>
    </row>
    <row r="16" spans="2:12" ht="12.75" customHeight="1">
      <c r="B16" s="25">
        <v>2</v>
      </c>
      <c r="C16" s="26" t="s">
        <v>18</v>
      </c>
      <c r="D16" s="27"/>
      <c r="E16" s="28"/>
      <c r="F16" s="25">
        <v>2</v>
      </c>
      <c r="G16" s="25">
        <v>70</v>
      </c>
      <c r="H16" s="25">
        <v>26</v>
      </c>
      <c r="I16" s="45">
        <f>ROUNDDOWN(G16/H16,2)</f>
        <v>2.69</v>
      </c>
      <c r="J16" s="46">
        <f>TRUNC(I16*7/8,2)</f>
        <v>2.35</v>
      </c>
      <c r="K16" s="25">
        <v>14</v>
      </c>
      <c r="L16" s="53"/>
    </row>
    <row r="17" spans="2:12" ht="12.75" customHeight="1">
      <c r="B17" s="25">
        <v>3</v>
      </c>
      <c r="C17" s="26" t="s">
        <v>17</v>
      </c>
      <c r="D17" s="27"/>
      <c r="E17" s="28"/>
      <c r="F17" s="25">
        <v>2</v>
      </c>
      <c r="G17" s="25">
        <v>70</v>
      </c>
      <c r="H17" s="25">
        <v>29</v>
      </c>
      <c r="I17" s="45">
        <f>ROUNDDOWN(G17/H17,2)</f>
        <v>2.41</v>
      </c>
      <c r="J17" s="46">
        <f>TRUNC(I17*7/8,2)</f>
        <v>2.1</v>
      </c>
      <c r="K17" s="25">
        <v>12</v>
      </c>
      <c r="L17" s="53"/>
    </row>
    <row r="18" spans="1:12" ht="12.75" customHeight="1">
      <c r="A18" s="41"/>
      <c r="B18" s="25">
        <v>4</v>
      </c>
      <c r="C18" s="26" t="s">
        <v>18</v>
      </c>
      <c r="D18" s="27"/>
      <c r="E18" s="28"/>
      <c r="F18" s="25">
        <v>2</v>
      </c>
      <c r="G18" s="25">
        <v>70</v>
      </c>
      <c r="H18" s="25">
        <v>21</v>
      </c>
      <c r="I18" s="45">
        <f>ROUNDDOWN(G18/H18,2)</f>
        <v>3.33</v>
      </c>
      <c r="J18" s="46">
        <f>TRUNC(I18*7/8,2)</f>
        <v>2.91</v>
      </c>
      <c r="K18" s="25">
        <v>20</v>
      </c>
      <c r="L18" s="53"/>
    </row>
    <row r="19" spans="1:13" ht="12.75" customHeight="1">
      <c r="A19" s="18"/>
      <c r="B19" s="29"/>
      <c r="C19" s="18" t="str">
        <f>IF(I19&lt;H9,"OG",IF(I19&gt;=K9,"PROM","MG"))</f>
        <v>OG</v>
      </c>
      <c r="D19" s="30"/>
      <c r="E19" s="31" t="s">
        <v>3</v>
      </c>
      <c r="F19" s="32">
        <f>SUM(F15:F18)</f>
        <v>6</v>
      </c>
      <c r="G19" s="32">
        <f>SUM(G15:G18)</f>
        <v>275</v>
      </c>
      <c r="H19" s="32">
        <f>SUM(H15:H18)</f>
        <v>99</v>
      </c>
      <c r="I19" s="57">
        <f>ROUNDDOWN(G19/H19,2)</f>
        <v>2.77</v>
      </c>
      <c r="J19" s="58">
        <f>TRUNC(I19*7/8,2)</f>
        <v>2.42</v>
      </c>
      <c r="K19" s="32">
        <f>MAX(K15:K18)</f>
        <v>20</v>
      </c>
      <c r="L19" s="54"/>
      <c r="M19" s="3"/>
    </row>
    <row r="20" spans="1:13" ht="7.5" customHeight="1" thickBot="1">
      <c r="A20" s="14"/>
      <c r="B20" s="33"/>
      <c r="C20" s="14"/>
      <c r="D20" s="14"/>
      <c r="E20" s="14"/>
      <c r="F20" s="14"/>
      <c r="G20" s="14"/>
      <c r="H20" s="14"/>
      <c r="I20" s="17"/>
      <c r="J20" s="17"/>
      <c r="K20" s="14"/>
      <c r="L20" s="14"/>
      <c r="M20" s="18"/>
    </row>
    <row r="21" spans="1:12" ht="12.75" customHeight="1">
      <c r="A21" s="34" t="s">
        <v>0</v>
      </c>
      <c r="B21" s="19" t="s">
        <v>18</v>
      </c>
      <c r="C21" s="19"/>
      <c r="D21" s="19"/>
      <c r="E21" s="19"/>
      <c r="F21" s="20" t="s">
        <v>1</v>
      </c>
      <c r="G21" s="19" t="s">
        <v>16</v>
      </c>
      <c r="H21" s="42"/>
      <c r="I21" s="43"/>
      <c r="J21" s="43"/>
      <c r="K21" s="22" t="s">
        <v>2</v>
      </c>
      <c r="L21" s="19">
        <v>5229</v>
      </c>
    </row>
    <row r="22" spans="3:12" ht="12.75" customHeight="1">
      <c r="C22" s="21"/>
      <c r="F22" s="23" t="s">
        <v>4</v>
      </c>
      <c r="G22" s="23" t="s">
        <v>5</v>
      </c>
      <c r="H22" s="23" t="s">
        <v>6</v>
      </c>
      <c r="I22" s="24" t="s">
        <v>7</v>
      </c>
      <c r="J22" s="24" t="s">
        <v>13</v>
      </c>
      <c r="K22" s="23" t="s">
        <v>8</v>
      </c>
      <c r="L22" s="23" t="s">
        <v>9</v>
      </c>
    </row>
    <row r="23" spans="2:12" ht="12.75" customHeight="1">
      <c r="B23" s="25">
        <v>1</v>
      </c>
      <c r="C23" s="26" t="s">
        <v>17</v>
      </c>
      <c r="D23" s="27"/>
      <c r="E23" s="28"/>
      <c r="F23" s="25">
        <v>2</v>
      </c>
      <c r="G23" s="25">
        <v>70</v>
      </c>
      <c r="H23" s="25">
        <v>20</v>
      </c>
      <c r="I23" s="45">
        <f>ROUNDDOWN(G23/H23,2)</f>
        <v>3.5</v>
      </c>
      <c r="J23" s="46">
        <f>TRUNC(I23*7/8,2)</f>
        <v>3.06</v>
      </c>
      <c r="K23" s="25">
        <v>15</v>
      </c>
      <c r="L23" s="52">
        <v>2</v>
      </c>
    </row>
    <row r="24" spans="2:12" ht="12.75" customHeight="1">
      <c r="B24" s="25">
        <v>2</v>
      </c>
      <c r="C24" s="26" t="s">
        <v>19</v>
      </c>
      <c r="D24" s="27"/>
      <c r="E24" s="28"/>
      <c r="F24" s="25">
        <v>0</v>
      </c>
      <c r="G24" s="25">
        <v>56</v>
      </c>
      <c r="H24" s="25">
        <v>26</v>
      </c>
      <c r="I24" s="45">
        <f>ROUNDDOWN(G24/H24,2)</f>
        <v>2.15</v>
      </c>
      <c r="J24" s="46">
        <f>TRUNC(I24*7/8,2)</f>
        <v>1.88</v>
      </c>
      <c r="K24" s="25">
        <v>8</v>
      </c>
      <c r="L24" s="53"/>
    </row>
    <row r="25" spans="2:12" ht="12.75" customHeight="1">
      <c r="B25" s="25">
        <v>3</v>
      </c>
      <c r="C25" s="26" t="s">
        <v>17</v>
      </c>
      <c r="D25" s="27"/>
      <c r="E25" s="28"/>
      <c r="F25" s="25">
        <v>2</v>
      </c>
      <c r="G25" s="25">
        <v>70</v>
      </c>
      <c r="H25" s="25">
        <v>27</v>
      </c>
      <c r="I25" s="45">
        <f>ROUNDDOWN(G25/H25,2)</f>
        <v>2.59</v>
      </c>
      <c r="J25" s="46">
        <f>TRUNC(I25*7/8,2)</f>
        <v>2.26</v>
      </c>
      <c r="K25" s="25">
        <v>9</v>
      </c>
      <c r="L25" s="53"/>
    </row>
    <row r="26" spans="1:12" ht="12.75" customHeight="1">
      <c r="A26" s="41"/>
      <c r="B26" s="25">
        <v>4</v>
      </c>
      <c r="C26" s="26" t="s">
        <v>19</v>
      </c>
      <c r="D26" s="27"/>
      <c r="E26" s="28"/>
      <c r="F26" s="25">
        <v>0</v>
      </c>
      <c r="G26" s="25">
        <v>52</v>
      </c>
      <c r="H26" s="25">
        <v>21</v>
      </c>
      <c r="I26" s="45">
        <f>ROUNDDOWN(G26/H26,2)</f>
        <v>2.47</v>
      </c>
      <c r="J26" s="46">
        <f>TRUNC(I26*7/8,2)</f>
        <v>2.16</v>
      </c>
      <c r="K26" s="25">
        <v>9</v>
      </c>
      <c r="L26" s="53"/>
    </row>
    <row r="27" spans="1:13" ht="12.75" customHeight="1">
      <c r="A27" s="18"/>
      <c r="B27" s="29"/>
      <c r="C27" s="18" t="str">
        <f>IF(I27&lt;H9,"OG",IF(I27&gt;=K9,"PROM","MG"))</f>
        <v>OG</v>
      </c>
      <c r="D27" s="30"/>
      <c r="E27" s="31" t="s">
        <v>3</v>
      </c>
      <c r="F27" s="32">
        <f>SUM(F23:F26)</f>
        <v>4</v>
      </c>
      <c r="G27" s="32">
        <f>SUM(G23:G26)</f>
        <v>248</v>
      </c>
      <c r="H27" s="32">
        <f>SUM(H23:H26)</f>
        <v>94</v>
      </c>
      <c r="I27" s="57">
        <f>ROUNDDOWN(G27/H27,2)</f>
        <v>2.63</v>
      </c>
      <c r="J27" s="58">
        <f>TRUNC(I27*7/8,2)</f>
        <v>2.3</v>
      </c>
      <c r="K27" s="32">
        <f>MAX(K23:K26)</f>
        <v>15</v>
      </c>
      <c r="L27" s="54"/>
      <c r="M27" s="18"/>
    </row>
    <row r="28" spans="1:13" ht="7.5" customHeight="1" thickBot="1">
      <c r="A28" s="14"/>
      <c r="B28" s="33"/>
      <c r="C28" s="14"/>
      <c r="D28" s="47"/>
      <c r="E28" s="14"/>
      <c r="F28" s="48"/>
      <c r="G28" s="48"/>
      <c r="H28" s="48"/>
      <c r="I28" s="49"/>
      <c r="J28" s="49"/>
      <c r="K28" s="48"/>
      <c r="L28" s="50"/>
      <c r="M28" s="18"/>
    </row>
    <row r="29" spans="1:12" ht="12.75" customHeight="1">
      <c r="A29" s="34" t="s">
        <v>0</v>
      </c>
      <c r="B29" s="19" t="s">
        <v>17</v>
      </c>
      <c r="C29" s="19"/>
      <c r="D29" s="19"/>
      <c r="E29" s="19"/>
      <c r="F29" s="20" t="s">
        <v>1</v>
      </c>
      <c r="G29" s="19" t="s">
        <v>16</v>
      </c>
      <c r="H29" s="42"/>
      <c r="I29" s="43"/>
      <c r="J29" s="43"/>
      <c r="K29" s="22" t="s">
        <v>2</v>
      </c>
      <c r="L29" s="19">
        <v>8870</v>
      </c>
    </row>
    <row r="30" spans="3:12" ht="12.75" customHeight="1">
      <c r="C30" s="21"/>
      <c r="F30" s="23" t="s">
        <v>4</v>
      </c>
      <c r="G30" s="23" t="s">
        <v>5</v>
      </c>
      <c r="H30" s="23" t="s">
        <v>6</v>
      </c>
      <c r="I30" s="24" t="s">
        <v>7</v>
      </c>
      <c r="J30" s="24" t="s">
        <v>13</v>
      </c>
      <c r="K30" s="23" t="s">
        <v>8</v>
      </c>
      <c r="L30" s="23" t="s">
        <v>9</v>
      </c>
    </row>
    <row r="31" spans="2:12" ht="12.75" customHeight="1">
      <c r="B31" s="25">
        <v>1</v>
      </c>
      <c r="C31" s="26" t="s">
        <v>18</v>
      </c>
      <c r="D31" s="27"/>
      <c r="E31" s="28"/>
      <c r="F31" s="25">
        <v>0</v>
      </c>
      <c r="G31" s="25">
        <v>36</v>
      </c>
      <c r="H31" s="25">
        <v>20</v>
      </c>
      <c r="I31" s="45">
        <f>ROUNDDOWN(G31/H31,2)</f>
        <v>1.8</v>
      </c>
      <c r="J31" s="46">
        <f>TRUNC(I31*7/8,2)</f>
        <v>1.57</v>
      </c>
      <c r="K31" s="25">
        <v>11</v>
      </c>
      <c r="L31" s="52">
        <v>3</v>
      </c>
    </row>
    <row r="32" spans="2:12" ht="12.75" customHeight="1">
      <c r="B32" s="25">
        <v>2</v>
      </c>
      <c r="C32" s="26" t="s">
        <v>19</v>
      </c>
      <c r="D32" s="27"/>
      <c r="E32" s="28"/>
      <c r="F32" s="25">
        <v>2</v>
      </c>
      <c r="G32" s="25">
        <v>70</v>
      </c>
      <c r="H32" s="25">
        <v>23</v>
      </c>
      <c r="I32" s="45">
        <f>ROUNDDOWN(G32/H32,2)</f>
        <v>3.04</v>
      </c>
      <c r="J32" s="46">
        <f>TRUNC(I32*7/8,2)</f>
        <v>2.66</v>
      </c>
      <c r="K32" s="25">
        <v>9</v>
      </c>
      <c r="L32" s="53"/>
    </row>
    <row r="33" spans="2:12" ht="12.75" customHeight="1">
      <c r="B33" s="25">
        <v>3</v>
      </c>
      <c r="C33" s="26" t="s">
        <v>18</v>
      </c>
      <c r="D33" s="27"/>
      <c r="E33" s="28"/>
      <c r="F33" s="25">
        <v>0</v>
      </c>
      <c r="G33" s="25">
        <v>64</v>
      </c>
      <c r="H33" s="25">
        <v>27</v>
      </c>
      <c r="I33" s="45">
        <f>ROUNDDOWN(G33/H33,2)</f>
        <v>2.37</v>
      </c>
      <c r="J33" s="46">
        <f>TRUNC(I33*7/8,2)</f>
        <v>2.07</v>
      </c>
      <c r="K33" s="25">
        <v>15</v>
      </c>
      <c r="L33" s="53"/>
    </row>
    <row r="34" spans="1:12" ht="12.75" customHeight="1">
      <c r="A34" s="41"/>
      <c r="B34" s="25">
        <v>4</v>
      </c>
      <c r="C34" s="26" t="s">
        <v>19</v>
      </c>
      <c r="D34" s="27"/>
      <c r="E34" s="28"/>
      <c r="F34" s="25">
        <v>0</v>
      </c>
      <c r="G34" s="25">
        <v>63</v>
      </c>
      <c r="H34" s="25">
        <v>29</v>
      </c>
      <c r="I34" s="45">
        <f>ROUNDDOWN(G34/H34,2)</f>
        <v>2.17</v>
      </c>
      <c r="J34" s="46">
        <f>TRUNC(I34*7/8,2)</f>
        <v>1.89</v>
      </c>
      <c r="K34" s="25">
        <v>10</v>
      </c>
      <c r="L34" s="53"/>
    </row>
    <row r="35" spans="1:13" ht="12.75" customHeight="1">
      <c r="A35" s="18"/>
      <c r="B35" s="29"/>
      <c r="C35" s="18" t="str">
        <f>IF(I35&lt;H9,"OG",IF(I35&gt;=K9,"PROM","MG"))</f>
        <v>OG</v>
      </c>
      <c r="D35" s="30"/>
      <c r="E35" s="31" t="s">
        <v>3</v>
      </c>
      <c r="F35" s="32">
        <f>SUM(F31:F34)</f>
        <v>2</v>
      </c>
      <c r="G35" s="32">
        <f>SUM(G31:G34)</f>
        <v>233</v>
      </c>
      <c r="H35" s="32">
        <f>SUM(H31:H34)</f>
        <v>99</v>
      </c>
      <c r="I35" s="57">
        <f>ROUNDDOWN(G35/H35,2)</f>
        <v>2.35</v>
      </c>
      <c r="J35" s="58">
        <f>TRUNC(I35*7/8,2)</f>
        <v>2.05</v>
      </c>
      <c r="K35" s="32">
        <f>MAX(K31:K34)</f>
        <v>15</v>
      </c>
      <c r="L35" s="54"/>
      <c r="M35" s="18"/>
    </row>
    <row r="36" spans="1:13" ht="7.5" customHeight="1" thickBot="1">
      <c r="A36" s="14"/>
      <c r="B36" s="33"/>
      <c r="C36" s="14"/>
      <c r="D36" s="47"/>
      <c r="E36" s="14"/>
      <c r="F36" s="48"/>
      <c r="G36" s="48"/>
      <c r="H36" s="48"/>
      <c r="I36" s="49"/>
      <c r="J36" s="49"/>
      <c r="K36" s="48"/>
      <c r="L36" s="50"/>
      <c r="M36" s="18"/>
    </row>
    <row r="38" spans="3:11" ht="12.75">
      <c r="C38" s="51" t="s">
        <v>21</v>
      </c>
      <c r="D38" s="51"/>
      <c r="E38" s="51"/>
      <c r="F38" s="51"/>
      <c r="G38" s="51"/>
      <c r="H38" s="51"/>
      <c r="I38" s="51"/>
      <c r="J38" s="51"/>
      <c r="K38" s="51"/>
    </row>
    <row r="39" spans="3:11" ht="12.75">
      <c r="C39" s="51" t="s">
        <v>22</v>
      </c>
      <c r="D39" s="51"/>
      <c r="E39" s="51"/>
      <c r="F39" s="51"/>
      <c r="G39" s="51"/>
      <c r="H39" s="51"/>
      <c r="I39" s="51"/>
      <c r="J39" s="51"/>
      <c r="K39" s="51"/>
    </row>
  </sheetData>
  <sheetProtection/>
  <mergeCells count="6">
    <mergeCell ref="C38:K38"/>
    <mergeCell ref="C39:K39"/>
    <mergeCell ref="L23:L27"/>
    <mergeCell ref="L31:L35"/>
    <mergeCell ref="A9:C9"/>
    <mergeCell ref="L15:L19"/>
  </mergeCells>
  <printOptions/>
  <pageMargins left="0.5118110236220472" right="0.35433070866141736" top="0" bottom="0" header="0.15748031496062992" footer="0.15748031496062992"/>
  <pageSetup horizontalDpi="1200" verticalDpi="1200" orientation="portrait" paperSize="9" r:id="rId5"/>
  <drawing r:id="rId4"/>
  <legacyDrawing r:id="rId3"/>
  <oleObjects>
    <oleObject progId="CorelDraw.Graphic.7" shapeId="349597" r:id="rId1"/>
    <oleObject progId="CorelDraw.Graphic.7" shapeId="349596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Verbeken Albert</dc:creator>
  <cp:keywords/>
  <dc:description/>
  <cp:lastModifiedBy>Jeffrey</cp:lastModifiedBy>
  <cp:lastPrinted>2013-10-01T16:52:49Z</cp:lastPrinted>
  <dcterms:created xsi:type="dcterms:W3CDTF">2000-08-03T20:00:07Z</dcterms:created>
  <dcterms:modified xsi:type="dcterms:W3CDTF">2013-10-06T18:54:40Z</dcterms:modified>
  <cp:category/>
  <cp:version/>
  <cp:contentType/>
  <cp:contentStatus/>
</cp:coreProperties>
</file>