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finale'!$A$1:$L$43</definedName>
  </definedNames>
  <calcPr fullCalcOnLoad="1"/>
</workbook>
</file>

<file path=xl/sharedStrings.xml><?xml version="1.0" encoding="utf-8"?>
<sst xmlns="http://schemas.openxmlformats.org/spreadsheetml/2006/main" count="64" uniqueCount="28">
  <si>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</si>
  <si>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</si>
  <si>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</si>
  <si>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</si>
  <si>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</si>
  <si>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</si>
  <si>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</si>
  <si>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</si>
  <si>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</si>
  <si>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</si>
  <si>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</si>
  <si>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</si>
  <si>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</si>
  <si>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</si>
  <si>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</si>
  <si>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</si>
  <si>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8+10/10/2012                                                      </t>
  </si>
  <si>
    <t>DE RUYTE Yvan</t>
  </si>
  <si>
    <t>Kon. Sint-Niklase B.A.</t>
  </si>
  <si>
    <t>Club: BC Sleepbootje</t>
  </si>
  <si>
    <t>HEMELAER Chris</t>
  </si>
  <si>
    <t>BC Sleepbootje</t>
  </si>
  <si>
    <t>DE BLOCK Omer</t>
  </si>
  <si>
    <t>De Block Omer</t>
  </si>
  <si>
    <t>De Ruyte Yvan</t>
  </si>
  <si>
    <t>Hemelaer Chris</t>
  </si>
  <si>
    <r>
      <rPr>
        <b/>
        <sz val="10"/>
        <rFont val="Arial"/>
        <family val="2"/>
      </rPr>
      <t>DE RUYTE Yvan</t>
    </r>
    <r>
      <rPr>
        <sz val="10"/>
        <rFont val="Arial"/>
        <family val="2"/>
      </rPr>
      <t xml:space="preserve"> zal ons district vertegenwoordigen op de gewestelijke finale die </t>
    </r>
  </si>
  <si>
    <t>plaatsvind op 8 / 9 december in district Gent.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</si>
</sst>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48"/>
  <sheetViews>
    <sheetView tabSelected="1" zoomScaleSheetLayoutView="100" zoomScalePageLayoutView="0" workbookViewId="0" topLeftCell="A1">
      <selection activeCell="T48" sqref="T48:T49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1">
        <v>40</v>
      </c>
      <c r="E9" s="30"/>
      <c r="F9" s="52" t="s">
        <v>15</v>
      </c>
      <c r="G9" s="53"/>
      <c r="H9" s="54">
        <v>1.82</v>
      </c>
      <c r="I9" s="55"/>
      <c r="J9" s="55" t="s">
        <v>11</v>
      </c>
      <c r="K9" s="56">
        <v>2.5</v>
      </c>
      <c r="L9" s="57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19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17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3"/>
      <c r="K13" s="24" t="s">
        <v>2</v>
      </c>
      <c r="L13" s="20">
        <v>4913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23</v>
      </c>
      <c r="D16" s="30"/>
      <c r="E16" s="31" t="str">
        <f>IF(I16&lt;H9,"OG",IF(I16&gt;=K9,"PROM","MG"))</f>
        <v>PROM</v>
      </c>
      <c r="F16" s="32">
        <v>2</v>
      </c>
      <c r="G16" s="28">
        <v>40</v>
      </c>
      <c r="H16" s="28">
        <v>13</v>
      </c>
      <c r="I16" s="33">
        <f>ROUNDDOWN(G16/H16,2)</f>
        <v>3.07</v>
      </c>
      <c r="J16" s="34">
        <f>TRUNC(I16*7/8,2)</f>
        <v>2.68</v>
      </c>
      <c r="K16" s="35">
        <v>13</v>
      </c>
      <c r="L16" s="59">
        <v>1</v>
      </c>
    </row>
    <row r="17" spans="2:12" ht="12.75" customHeight="1">
      <c r="B17" s="28">
        <v>2</v>
      </c>
      <c r="C17" s="22" t="s">
        <v>25</v>
      </c>
      <c r="D17" s="22"/>
      <c r="E17" s="31" t="str">
        <f>IF(I17&lt;H9,"OG",IF(I17&gt;=K9,"PROM","MG"))</f>
        <v>PROM</v>
      </c>
      <c r="F17" s="32">
        <v>2</v>
      </c>
      <c r="G17" s="28">
        <v>40</v>
      </c>
      <c r="H17" s="28">
        <v>12</v>
      </c>
      <c r="I17" s="33">
        <f>ROUNDDOWN(G17/H17,2)</f>
        <v>3.33</v>
      </c>
      <c r="J17" s="34">
        <f>TRUNC(I17*7/8,2)</f>
        <v>2.91</v>
      </c>
      <c r="K17" s="35">
        <v>9</v>
      </c>
      <c r="L17" s="60"/>
    </row>
    <row r="18" spans="2:12" ht="12.75" customHeight="1">
      <c r="B18" s="28">
        <v>3</v>
      </c>
      <c r="C18" s="29" t="s">
        <v>23</v>
      </c>
      <c r="D18" s="22"/>
      <c r="E18" s="31" t="str">
        <f>IF(I18&lt;H9,"OG",IF(I18&gt;=K9,"PROM","MG"))</f>
        <v>OG</v>
      </c>
      <c r="F18" s="32">
        <v>2</v>
      </c>
      <c r="G18" s="28">
        <v>40</v>
      </c>
      <c r="H18" s="28">
        <v>25</v>
      </c>
      <c r="I18" s="33">
        <f>ROUNDDOWN(G18/H18,2)</f>
        <v>1.6</v>
      </c>
      <c r="J18" s="34">
        <f>TRUNC(I18*7/8,2)</f>
        <v>1.4</v>
      </c>
      <c r="K18" s="35">
        <v>9</v>
      </c>
      <c r="L18" s="60"/>
    </row>
    <row r="19" spans="2:18" ht="12.75" customHeight="1">
      <c r="B19" s="36">
        <v>4</v>
      </c>
      <c r="C19" s="22" t="s">
        <v>25</v>
      </c>
      <c r="D19" s="30"/>
      <c r="E19" s="31" t="str">
        <f>IF(I19&lt;H9,"OG",IF(I19&gt;=K9,"PROM","MG"))</f>
        <v>OG</v>
      </c>
      <c r="F19" s="28">
        <v>0</v>
      </c>
      <c r="G19" s="28">
        <v>20</v>
      </c>
      <c r="H19" s="28">
        <v>16</v>
      </c>
      <c r="I19" s="33">
        <f>ROUNDDOWN(G19/H19,2)</f>
        <v>1.25</v>
      </c>
      <c r="J19" s="34">
        <f>TRUNC(I19*7/8,2)</f>
        <v>1.09</v>
      </c>
      <c r="K19" s="28">
        <v>5</v>
      </c>
      <c r="L19" s="60"/>
      <c r="R19" s="1" t="s">
        <v>12</v>
      </c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140</v>
      </c>
      <c r="H20" s="40">
        <f>H16+H17+H18+H19</f>
        <v>66</v>
      </c>
      <c r="I20" s="41">
        <f>ROUNDDOWN(G20/H20,2)</f>
        <v>2.12</v>
      </c>
      <c r="J20" s="42">
        <f>TRUNC(I20*7/8,2)</f>
        <v>1.85</v>
      </c>
      <c r="K20" s="40">
        <f>MAX(K16:K19)</f>
        <v>13</v>
      </c>
      <c r="L20" s="61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20</v>
      </c>
      <c r="C22" s="19"/>
      <c r="D22" s="19"/>
      <c r="E22" s="19"/>
      <c r="F22" s="21" t="s">
        <v>1</v>
      </c>
      <c r="G22" s="44" t="s">
        <v>21</v>
      </c>
      <c r="H22" s="22"/>
      <c r="I22" s="23"/>
      <c r="J22" s="23"/>
      <c r="K22" s="24" t="s">
        <v>2</v>
      </c>
      <c r="L22" s="45">
        <v>8673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23</v>
      </c>
      <c r="D25" s="30"/>
      <c r="E25" s="31" t="str">
        <f>IF(I25&lt;H9,"OG",IF(I25&gt;=K9,"PROM","MG"))</f>
        <v>MG</v>
      </c>
      <c r="F25" s="28">
        <v>2</v>
      </c>
      <c r="G25" s="28">
        <v>40</v>
      </c>
      <c r="H25" s="28">
        <v>19</v>
      </c>
      <c r="I25" s="33">
        <f>ROUNDDOWN(G25/H25,2)</f>
        <v>2.1</v>
      </c>
      <c r="J25" s="34">
        <f>TRUNC(I25*7/8,2)</f>
        <v>1.83</v>
      </c>
      <c r="K25" s="28">
        <v>10</v>
      </c>
      <c r="L25" s="59">
        <v>2</v>
      </c>
    </row>
    <row r="26" spans="2:12" ht="12.75" customHeight="1">
      <c r="B26" s="28">
        <v>2</v>
      </c>
      <c r="C26" s="29" t="s">
        <v>24</v>
      </c>
      <c r="D26" s="30"/>
      <c r="E26" s="31" t="str">
        <f>IF(I26&lt;H9,"OG",IF(I26&gt;=K9,"PROM","MG"))</f>
        <v>OG</v>
      </c>
      <c r="F26" s="28">
        <v>0</v>
      </c>
      <c r="G26" s="28">
        <v>13</v>
      </c>
      <c r="H26" s="28">
        <v>12</v>
      </c>
      <c r="I26" s="33">
        <f>ROUNDDOWN(G26/H26,2)</f>
        <v>1.08</v>
      </c>
      <c r="J26" s="34">
        <f>TRUNC(I26*7/8,2)</f>
        <v>0.94</v>
      </c>
      <c r="K26" s="28">
        <v>6</v>
      </c>
      <c r="L26" s="60"/>
    </row>
    <row r="27" spans="2:12" ht="12.75" customHeight="1">
      <c r="B27" s="28">
        <v>3</v>
      </c>
      <c r="C27" s="29" t="s">
        <v>23</v>
      </c>
      <c r="D27" s="30"/>
      <c r="E27" s="31" t="str">
        <f>IF(I27&lt;H9,"OG",IF(I27&gt;=K9,"PROM","MG"))</f>
        <v>PROM</v>
      </c>
      <c r="F27" s="28">
        <v>2</v>
      </c>
      <c r="G27" s="28">
        <v>40</v>
      </c>
      <c r="H27" s="28">
        <v>16</v>
      </c>
      <c r="I27" s="33">
        <f>ROUNDDOWN(G27/H27,2)</f>
        <v>2.5</v>
      </c>
      <c r="J27" s="34">
        <f>TRUNC(I27*7/8,2)</f>
        <v>2.18</v>
      </c>
      <c r="K27" s="28">
        <v>7</v>
      </c>
      <c r="L27" s="60"/>
    </row>
    <row r="28" spans="2:12" ht="12.75" customHeight="1">
      <c r="B28" s="36">
        <v>4</v>
      </c>
      <c r="C28" s="29" t="s">
        <v>24</v>
      </c>
      <c r="D28" s="30"/>
      <c r="E28" s="47" t="str">
        <f>IF(I28&lt;H9,"OG",IF(I28&gt;=K9,"PROM","MG"))</f>
        <v>PROM</v>
      </c>
      <c r="F28" s="28">
        <v>2</v>
      </c>
      <c r="G28" s="28">
        <v>40</v>
      </c>
      <c r="H28" s="28">
        <v>16</v>
      </c>
      <c r="I28" s="33">
        <f>ROUNDDOWN(G28/H28,2)</f>
        <v>2.5</v>
      </c>
      <c r="J28" s="34">
        <f>TRUNC(I28*7/8,2)</f>
        <v>2.18</v>
      </c>
      <c r="K28" s="28">
        <v>9</v>
      </c>
      <c r="L28" s="60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6</v>
      </c>
      <c r="G29" s="40">
        <f>G25+G26+G27+G28</f>
        <v>133</v>
      </c>
      <c r="H29" s="40">
        <f>H25+H26+H27+H28</f>
        <v>63</v>
      </c>
      <c r="I29" s="41">
        <f>ROUNDDOWN(G29/H29,2)</f>
        <v>2.11</v>
      </c>
      <c r="J29" s="42">
        <f>TRUNC(I29*7/8,2)</f>
        <v>1.84</v>
      </c>
      <c r="K29" s="40">
        <f>MAX(K25:K28)</f>
        <v>10</v>
      </c>
      <c r="L29" s="61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22</v>
      </c>
      <c r="C31" s="20"/>
      <c r="D31" s="20"/>
      <c r="E31" s="20"/>
      <c r="F31" s="21" t="s">
        <v>1</v>
      </c>
      <c r="G31" s="20" t="s">
        <v>21</v>
      </c>
      <c r="H31" s="22"/>
      <c r="I31" s="23"/>
      <c r="J31" s="23"/>
      <c r="K31" s="24" t="s">
        <v>2</v>
      </c>
      <c r="L31" s="20">
        <v>4895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2" t="s">
        <v>25</v>
      </c>
      <c r="D34" s="30"/>
      <c r="E34" s="31" t="str">
        <f>IF(I34&lt;H9,"OG",IF(I34&gt;=K9,"PROM","MG"))</f>
        <v>OG</v>
      </c>
      <c r="F34" s="28">
        <v>0</v>
      </c>
      <c r="G34" s="28">
        <v>18</v>
      </c>
      <c r="H34" s="28">
        <v>19</v>
      </c>
      <c r="I34" s="33">
        <f>ROUNDDOWN(G34/H34,2)</f>
        <v>0.94</v>
      </c>
      <c r="J34" s="34">
        <f>TRUNC(I34*7/8,2)</f>
        <v>0.82</v>
      </c>
      <c r="K34" s="28">
        <v>5</v>
      </c>
      <c r="L34" s="59">
        <v>3</v>
      </c>
      <c r="O34" s="18"/>
    </row>
    <row r="35" spans="2:12" ht="12.75" customHeight="1">
      <c r="B35" s="28">
        <v>2</v>
      </c>
      <c r="C35" s="29" t="s">
        <v>24</v>
      </c>
      <c r="D35" s="30"/>
      <c r="E35" s="31" t="str">
        <f>IF(I35&lt;H9,"OG",IF(I35&gt;=K9,"PROM","MG"))</f>
        <v>OG</v>
      </c>
      <c r="F35" s="28">
        <v>0</v>
      </c>
      <c r="G35" s="28">
        <v>19</v>
      </c>
      <c r="H35" s="28">
        <v>13</v>
      </c>
      <c r="I35" s="33">
        <f>ROUNDDOWN(G35/H35,2)</f>
        <v>1.46</v>
      </c>
      <c r="J35" s="34">
        <f>TRUNC(I35*7/8,2)</f>
        <v>1.27</v>
      </c>
      <c r="K35" s="28">
        <v>5</v>
      </c>
      <c r="L35" s="60"/>
    </row>
    <row r="36" spans="2:12" ht="12.75" customHeight="1">
      <c r="B36" s="28">
        <v>3</v>
      </c>
      <c r="C36" s="22" t="s">
        <v>25</v>
      </c>
      <c r="D36" s="30"/>
      <c r="E36" s="31" t="str">
        <f>IF(I36&lt;H9,"OG",IF(I36&gt;=K9,"PROM","MG"))</f>
        <v>OG</v>
      </c>
      <c r="F36" s="28">
        <v>0</v>
      </c>
      <c r="G36" s="28">
        <v>27</v>
      </c>
      <c r="H36" s="28">
        <v>16</v>
      </c>
      <c r="I36" s="33">
        <f>ROUNDDOWN(G36/H36,2)</f>
        <v>1.68</v>
      </c>
      <c r="J36" s="34">
        <f>TRUNC(I36*7/8,2)</f>
        <v>1.47</v>
      </c>
      <c r="K36" s="28">
        <v>9</v>
      </c>
      <c r="L36" s="60"/>
    </row>
    <row r="37" spans="2:12" ht="12.75" customHeight="1">
      <c r="B37" s="28">
        <v>4</v>
      </c>
      <c r="C37" s="29" t="s">
        <v>24</v>
      </c>
      <c r="D37" s="30"/>
      <c r="E37" s="31" t="str">
        <f>IF(I37&lt;H9,"OG",IF(I37&gt;=K9,"PROM","MG"))</f>
        <v>OG</v>
      </c>
      <c r="F37" s="28">
        <v>0</v>
      </c>
      <c r="G37" s="28">
        <v>35</v>
      </c>
      <c r="H37" s="28">
        <v>25</v>
      </c>
      <c r="I37" s="33">
        <f>ROUNDDOWN(G37/H37,2)</f>
        <v>1.4</v>
      </c>
      <c r="J37" s="34">
        <f>TRUNC(I37*7/8,2)</f>
        <v>1.22</v>
      </c>
      <c r="K37" s="28">
        <v>6</v>
      </c>
      <c r="L37" s="60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0</v>
      </c>
      <c r="G38" s="40">
        <f>G34+G35+G36+G37</f>
        <v>99</v>
      </c>
      <c r="H38" s="40">
        <f>H34+H35+H36+H37</f>
        <v>73</v>
      </c>
      <c r="I38" s="41">
        <f>ROUNDDOWN(G38/H38,2)</f>
        <v>1.35</v>
      </c>
      <c r="J38" s="42">
        <f>TRUNC(I38*7/8,2)</f>
        <v>1.18</v>
      </c>
      <c r="K38" s="40">
        <f>MAX(K34:K37)</f>
        <v>9</v>
      </c>
      <c r="L38" s="61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3" ht="15" customHeight="1">
      <c r="A40" s="18"/>
      <c r="B40" s="37"/>
      <c r="C40" s="18"/>
      <c r="D40" s="18"/>
      <c r="E40" s="18"/>
      <c r="F40" s="18"/>
      <c r="G40" s="18"/>
      <c r="H40" s="18"/>
      <c r="I40" s="50"/>
      <c r="J40" s="50"/>
      <c r="K40" s="18"/>
      <c r="L40" s="18"/>
      <c r="M40" s="18"/>
    </row>
    <row r="41" spans="1:11" ht="13.5" customHeight="1">
      <c r="A41" s="18"/>
      <c r="B41" s="37"/>
      <c r="C41" s="58" t="s">
        <v>26</v>
      </c>
      <c r="D41" s="58"/>
      <c r="E41" s="58"/>
      <c r="F41" s="58"/>
      <c r="G41" s="58"/>
      <c r="H41" s="58"/>
      <c r="I41" s="58"/>
      <c r="J41" s="58"/>
      <c r="K41" s="58"/>
    </row>
    <row r="42" spans="1:11" ht="13.5" customHeight="1">
      <c r="A42" s="18"/>
      <c r="B42" s="37"/>
      <c r="C42" s="58" t="s">
        <v>27</v>
      </c>
      <c r="D42" s="58"/>
      <c r="E42" s="58"/>
      <c r="F42" s="58"/>
      <c r="G42" s="58"/>
      <c r="H42" s="58"/>
      <c r="I42" s="58"/>
      <c r="J42" s="58"/>
      <c r="K42" s="58"/>
    </row>
    <row r="43" spans="1:11" ht="13.5" customHeight="1">
      <c r="A43" s="18"/>
      <c r="B43" s="37"/>
      <c r="C43" s="18"/>
      <c r="D43" s="18"/>
      <c r="E43" s="18"/>
      <c r="F43" s="37"/>
      <c r="G43" s="37"/>
      <c r="H43" s="37"/>
      <c r="I43" s="25"/>
      <c r="J43" s="25"/>
      <c r="K43" s="37"/>
    </row>
    <row r="44" spans="1:11" ht="13.5" customHeight="1">
      <c r="A44" s="18"/>
      <c r="B44" s="37"/>
      <c r="C44" s="18"/>
      <c r="D44" s="18"/>
      <c r="E44" s="18"/>
      <c r="F44" s="37"/>
      <c r="G44" s="37"/>
      <c r="H44" s="37"/>
      <c r="I44" s="25"/>
      <c r="J44" s="25"/>
      <c r="K44" s="37"/>
    </row>
    <row r="45" spans="1:11" ht="13.5" customHeight="1">
      <c r="A45" s="18"/>
      <c r="B45" s="37"/>
      <c r="C45" s="18"/>
      <c r="D45" s="18"/>
      <c r="E45" s="18"/>
      <c r="F45" s="49"/>
      <c r="G45" s="49"/>
      <c r="H45" s="49"/>
      <c r="I45" s="25"/>
      <c r="J45" s="25"/>
      <c r="K45" s="49"/>
    </row>
    <row r="46" ht="12.75">
      <c r="N46" s="1" t="s">
        <v>12</v>
      </c>
    </row>
    <row r="48" ht="12.75">
      <c r="R48" s="1" t="s">
        <v>12</v>
      </c>
    </row>
  </sheetData>
  <sheetProtection/>
  <mergeCells count="6">
    <mergeCell ref="A9:C9"/>
    <mergeCell ref="C41:K41"/>
    <mergeCell ref="C42:K42"/>
    <mergeCell ref="L16:L20"/>
    <mergeCell ref="L25:L29"/>
    <mergeCell ref="L34:L38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2012-10-10T19:46:38Z</cp:lastPrinted>
  <dcterms:created xsi:type="dcterms:W3CDTF">2000-08-03T20:00:07Z</dcterms:created>
  <dcterms:modified xsi:type="dcterms:W3CDTF">2012-10-10T20:02:35Z</dcterms:modified>
  <cp:category/>
  <cp:version/>
  <cp:contentType/>
  <cp:contentStatus/>
</cp:coreProperties>
</file>