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<sst xmlns="http://schemas.openxmlformats.org/spreadsheetml/2006/main" count="79" uniqueCount="27">
  <si>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</si>
  <si>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</si>
  <si>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</si>
  <si>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</si>
  <si>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</si>
  <si>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</si>
  <si>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</si>
  <si>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</si>
  <si>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</si>
  <si>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</si>
  <si>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</si>
  <si>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</si>
  <si>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</si>
  <si>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</si>
  <si>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</si>
  <si>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</si>
  <si>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VAN CRAENENBROECK Theo zal ons district vertegenwoordigen op de gewestelijke finale die </t>
  </si>
  <si>
    <t>plaatsvind op 20 / 21 april in district BRUGGE-ZEEKUST.</t>
  </si>
  <si>
    <t xml:space="preserve">Datum: 18/03/2013                                                    </t>
  </si>
  <si>
    <t>Club: BC Sleepbootje</t>
  </si>
  <si>
    <t xml:space="preserve">Speler:  </t>
  </si>
  <si>
    <t>VAN CRAENENBROECK Theo (NS)</t>
  </si>
  <si>
    <t>BC Sleepbootje</t>
  </si>
  <si>
    <t>ROTTHIER Tom</t>
  </si>
  <si>
    <t>Kon. BC De Gildevrienden</t>
  </si>
  <si>
    <t>Rotthier Tom</t>
  </si>
  <si>
    <t>Van Craenenbroeck Theo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</si>
</sst>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150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860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6700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O26" sqref="O26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7" t="s">
        <v>10</v>
      </c>
      <c r="B9" s="68"/>
      <c r="C9" s="68"/>
      <c r="D9" s="57">
        <v>15</v>
      </c>
      <c r="E9" s="30"/>
      <c r="F9" s="58" t="s">
        <v>15</v>
      </c>
      <c r="G9" s="59"/>
      <c r="H9" s="59">
        <v>0.308</v>
      </c>
      <c r="I9" s="60"/>
      <c r="J9" s="60" t="s">
        <v>11</v>
      </c>
      <c r="K9" s="61">
        <v>0.38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18</v>
      </c>
      <c r="B11" s="7"/>
      <c r="D11" s="8"/>
      <c r="E11" s="9"/>
      <c r="F11" s="9" t="s">
        <v>19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20</v>
      </c>
      <c r="B13" s="20" t="s">
        <v>21</v>
      </c>
      <c r="C13" s="19"/>
      <c r="D13" s="19"/>
      <c r="E13" s="20"/>
      <c r="F13" s="21" t="s">
        <v>1</v>
      </c>
      <c r="G13" s="20" t="s">
        <v>22</v>
      </c>
      <c r="H13" s="22"/>
      <c r="I13" s="23"/>
      <c r="J13" s="23"/>
      <c r="K13" s="24" t="s">
        <v>2</v>
      </c>
      <c r="L13" s="20">
        <v>8133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25</v>
      </c>
      <c r="D16" s="30"/>
      <c r="E16" s="31" t="str">
        <f>IF(I16&lt;H9,"OG",IF(I16&gt;=K9,"PROM","MG"))</f>
        <v>MG</v>
      </c>
      <c r="F16" s="32">
        <v>2</v>
      </c>
      <c r="G16" s="28">
        <v>15</v>
      </c>
      <c r="H16" s="28">
        <v>43</v>
      </c>
      <c r="I16" s="33">
        <f>ROUNDDOWN(G16/H16,3)</f>
        <v>0.348</v>
      </c>
      <c r="J16" s="34">
        <f>TRUNC(I16*0.9082,3)</f>
        <v>0.316</v>
      </c>
      <c r="K16" s="35">
        <v>3</v>
      </c>
      <c r="L16" s="64">
        <v>1</v>
      </c>
    </row>
    <row r="17" spans="2:12" ht="12.75" customHeight="1">
      <c r="B17" s="28">
        <v>2</v>
      </c>
      <c r="C17" s="29" t="s">
        <v>25</v>
      </c>
      <c r="D17" s="22"/>
      <c r="E17" s="31" t="str">
        <f>IF(I17&lt;H9,"OG",IF(I17&gt;=K9,"PROM","MG"))</f>
        <v>OG</v>
      </c>
      <c r="F17" s="32">
        <v>0</v>
      </c>
      <c r="G17" s="28">
        <v>7</v>
      </c>
      <c r="H17" s="28">
        <v>36</v>
      </c>
      <c r="I17" s="33">
        <f>ROUNDDOWN(G17/H17,3)</f>
        <v>0.194</v>
      </c>
      <c r="J17" s="34">
        <f>TRUNC(I17*0.9082,3)</f>
        <v>0.176</v>
      </c>
      <c r="K17" s="35">
        <v>2</v>
      </c>
      <c r="L17" s="65"/>
    </row>
    <row r="18" spans="2:12" ht="12.75" customHeight="1">
      <c r="B18" s="28">
        <v>3</v>
      </c>
      <c r="C18" s="29" t="s">
        <v>25</v>
      </c>
      <c r="D18" s="22"/>
      <c r="E18" s="31" t="str">
        <f>IF(I18&lt;H9,"OG",IF(I18&gt;=K9,"PROM","MG"))</f>
        <v>MG</v>
      </c>
      <c r="F18" s="32">
        <v>2</v>
      </c>
      <c r="G18" s="28">
        <v>15</v>
      </c>
      <c r="H18" s="28">
        <v>44</v>
      </c>
      <c r="I18" s="33">
        <f>ROUNDDOWN(G18/H18,3)</f>
        <v>0.34</v>
      </c>
      <c r="J18" s="34">
        <f>TRUNC(I18*0.9082,3)</f>
        <v>0.308</v>
      </c>
      <c r="K18" s="35">
        <v>2</v>
      </c>
      <c r="L18" s="65"/>
    </row>
    <row r="19" spans="2:12" ht="12.75" customHeight="1">
      <c r="B19" s="36">
        <v>4</v>
      </c>
      <c r="C19" s="29" t="s">
        <v>25</v>
      </c>
      <c r="D19" s="30"/>
      <c r="E19" s="31" t="str">
        <f>IF(I19&lt;H9,"OG",IF(I19&gt;=K9,"PROM","MG"))</f>
        <v>OG</v>
      </c>
      <c r="F19" s="28">
        <v>0</v>
      </c>
      <c r="G19" s="28">
        <v>14</v>
      </c>
      <c r="H19" s="28">
        <v>51</v>
      </c>
      <c r="I19" s="33">
        <f>ROUNDDOWN(G19/H19,3)</f>
        <v>0.274</v>
      </c>
      <c r="J19" s="34">
        <f>TRUNC(I19*0.9082,3)</f>
        <v>0.248</v>
      </c>
      <c r="K19" s="28">
        <v>2</v>
      </c>
      <c r="L19" s="65"/>
    </row>
    <row r="20" spans="1:13" ht="12.75" customHeight="1">
      <c r="A20" s="18"/>
      <c r="B20" s="37"/>
      <c r="C20" s="18" t="str">
        <f>IF(I20&lt;H9,"OG",IF(I20&gt;=K9,"PROM","MG"))</f>
        <v>OG</v>
      </c>
      <c r="D20" s="38"/>
      <c r="E20" s="39" t="s">
        <v>3</v>
      </c>
      <c r="F20" s="40">
        <f>SUM(F16:F19)</f>
        <v>4</v>
      </c>
      <c r="G20" s="40">
        <f>G16+G17+G18+G19</f>
        <v>51</v>
      </c>
      <c r="H20" s="40">
        <f>H16+H17+H18+H19</f>
        <v>174</v>
      </c>
      <c r="I20" s="41">
        <f>ROUNDDOWN(G20/H20,3)</f>
        <v>0.293</v>
      </c>
      <c r="J20" s="42">
        <f>TRUNC(I20*0.9082,3)</f>
        <v>0.266</v>
      </c>
      <c r="K20" s="40">
        <f>MAX(K16:K19)</f>
        <v>3</v>
      </c>
      <c r="L20" s="66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23</v>
      </c>
      <c r="C22" s="19"/>
      <c r="D22" s="19"/>
      <c r="E22" s="19"/>
      <c r="F22" s="21" t="s">
        <v>1</v>
      </c>
      <c r="G22" s="45" t="s">
        <v>24</v>
      </c>
      <c r="H22" s="22"/>
      <c r="I22" s="23"/>
      <c r="J22" s="23"/>
      <c r="K22" s="24" t="s">
        <v>2</v>
      </c>
      <c r="L22" s="46">
        <v>6968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26</v>
      </c>
      <c r="D25" s="30"/>
      <c r="E25" s="31" t="str">
        <f>IF(I25&lt;H9,"OG",IF(I25&gt;=K9,"PROM","MG"))</f>
        <v>OG</v>
      </c>
      <c r="F25" s="28">
        <v>0</v>
      </c>
      <c r="G25" s="28">
        <v>8</v>
      </c>
      <c r="H25" s="28">
        <v>43</v>
      </c>
      <c r="I25" s="33">
        <f>ROUNDDOWN(G25/H25,3)</f>
        <v>0.186</v>
      </c>
      <c r="J25" s="34">
        <f>TRUNC(I25*0.9082,3)</f>
        <v>0.168</v>
      </c>
      <c r="K25" s="28">
        <v>2</v>
      </c>
      <c r="L25" s="64">
        <v>2</v>
      </c>
    </row>
    <row r="26" spans="2:12" ht="12.75" customHeight="1">
      <c r="B26" s="28">
        <v>2</v>
      </c>
      <c r="C26" s="29" t="s">
        <v>26</v>
      </c>
      <c r="D26" s="30"/>
      <c r="E26" s="31" t="str">
        <f>IF(I26&lt;H9,"OG",IF(I26&gt;=K9,"PROM","MG"))</f>
        <v>PROM</v>
      </c>
      <c r="F26" s="28">
        <v>2</v>
      </c>
      <c r="G26" s="28">
        <v>15</v>
      </c>
      <c r="H26" s="28">
        <v>36</v>
      </c>
      <c r="I26" s="33">
        <f>ROUNDDOWN(G26/H26,3)</f>
        <v>0.416</v>
      </c>
      <c r="J26" s="34">
        <f>TRUNC(I26*0.9082,3)</f>
        <v>0.377</v>
      </c>
      <c r="K26" s="28">
        <v>3</v>
      </c>
      <c r="L26" s="65"/>
    </row>
    <row r="27" spans="2:12" ht="12.75" customHeight="1">
      <c r="B27" s="28">
        <v>3</v>
      </c>
      <c r="C27" s="29" t="s">
        <v>26</v>
      </c>
      <c r="D27" s="30"/>
      <c r="E27" s="31" t="str">
        <f>IF(I27&lt;H9,"OG",IF(I27&gt;=K9,"PROM","MG"))</f>
        <v>OG</v>
      </c>
      <c r="F27" s="28">
        <v>0</v>
      </c>
      <c r="G27" s="28">
        <v>12</v>
      </c>
      <c r="H27" s="28">
        <v>44</v>
      </c>
      <c r="I27" s="33">
        <f>ROUNDDOWN(G27/H27,3)</f>
        <v>0.272</v>
      </c>
      <c r="J27" s="34">
        <f>TRUNC(I27*0.9082,3)</f>
        <v>0.247</v>
      </c>
      <c r="K27" s="28">
        <v>3</v>
      </c>
      <c r="L27" s="65"/>
    </row>
    <row r="28" spans="2:12" ht="12.75" customHeight="1">
      <c r="B28" s="36">
        <v>4</v>
      </c>
      <c r="C28" s="29" t="s">
        <v>26</v>
      </c>
      <c r="D28" s="30"/>
      <c r="E28" s="48" t="str">
        <f>IF(I28&lt;H9,"OG",IF(I28&gt;=K9,"PROM","MG"))</f>
        <v>OG</v>
      </c>
      <c r="F28" s="28">
        <v>2</v>
      </c>
      <c r="G28" s="28">
        <v>15</v>
      </c>
      <c r="H28" s="28">
        <v>51</v>
      </c>
      <c r="I28" s="33">
        <f>ROUNDDOWN(G28/H28,3)</f>
        <v>0.294</v>
      </c>
      <c r="J28" s="34">
        <f>TRUNC(I28*0.9082,3)</f>
        <v>0.267</v>
      </c>
      <c r="K28" s="28">
        <v>2</v>
      </c>
      <c r="L28" s="65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50</v>
      </c>
      <c r="H29" s="40">
        <f>H25+H26+H27+H28</f>
        <v>174</v>
      </c>
      <c r="I29" s="41">
        <f>ROUNDDOWN(G29/H29,3)</f>
        <v>0.287</v>
      </c>
      <c r="J29" s="42">
        <f>TRUNC(I29*0.9082,3)</f>
        <v>0.26</v>
      </c>
      <c r="K29" s="40">
        <f>MAX(K25:K28)</f>
        <v>3</v>
      </c>
      <c r="L29" s="66"/>
      <c r="N29" s="18"/>
    </row>
    <row r="30" spans="1:15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 hidden="1">
      <c r="A31" s="49" t="s">
        <v>0</v>
      </c>
      <c r="B31" s="20"/>
      <c r="C31" s="20"/>
      <c r="D31" s="20"/>
      <c r="E31" s="20"/>
      <c r="F31" s="21" t="s">
        <v>1</v>
      </c>
      <c r="G31" s="20"/>
      <c r="H31" s="22"/>
      <c r="I31" s="23"/>
      <c r="J31" s="23"/>
      <c r="K31" s="24" t="s">
        <v>2</v>
      </c>
      <c r="L31" s="20"/>
    </row>
    <row r="32" ht="7.5" customHeight="1" hidden="1"/>
    <row r="33" spans="3:12" ht="12.75" customHeight="1" hidden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 hidden="1">
      <c r="B34" s="28">
        <v>1</v>
      </c>
      <c r="C34" s="29"/>
      <c r="D34" s="30"/>
      <c r="E34" s="31" t="e">
        <f>IF(I34&lt;H9,"OG",IF(I34&gt;=K9,"PROM","MG"))</f>
        <v>#DIV/0!</v>
      </c>
      <c r="F34" s="28"/>
      <c r="G34" s="28"/>
      <c r="H34" s="28"/>
      <c r="I34" s="33" t="e">
        <f>ROUNDDOWN(G34/H34,3)</f>
        <v>#DIV/0!</v>
      </c>
      <c r="J34" s="34" t="e">
        <f>TRUNC(I34*0.9082,3)</f>
        <v>#DIV/0!</v>
      </c>
      <c r="K34" s="28"/>
      <c r="L34" s="64"/>
      <c r="O34" s="18"/>
    </row>
    <row r="35" spans="1:12" ht="12.75" customHeight="1" hidden="1">
      <c r="A35" s="1" t="s">
        <v>12</v>
      </c>
      <c r="B35" s="28">
        <v>2</v>
      </c>
      <c r="C35" s="29"/>
      <c r="D35" s="30"/>
      <c r="E35" s="31" t="e">
        <f>IF(I35&lt;H9,"OG",IF(I35&gt;=K9,"PROM","MG"))</f>
        <v>#DIV/0!</v>
      </c>
      <c r="F35" s="28"/>
      <c r="G35" s="28"/>
      <c r="H35" s="28"/>
      <c r="I35" s="33" t="e">
        <f>ROUNDDOWN(G35/H35,3)</f>
        <v>#DIV/0!</v>
      </c>
      <c r="J35" s="34" t="e">
        <f>TRUNC(I35*0.9082,3)</f>
        <v>#DIV/0!</v>
      </c>
      <c r="K35" s="28"/>
      <c r="L35" s="65"/>
    </row>
    <row r="36" spans="2:12" ht="12.75" customHeight="1" hidden="1">
      <c r="B36" s="28">
        <v>3</v>
      </c>
      <c r="C36" s="29"/>
      <c r="D36" s="30"/>
      <c r="E36" s="31" t="e">
        <f>IF(I36&lt;H9,"OG",IF(I36&gt;=K9,"PROM","MG"))</f>
        <v>#DIV/0!</v>
      </c>
      <c r="F36" s="28"/>
      <c r="G36" s="28"/>
      <c r="H36" s="28"/>
      <c r="I36" s="33" t="e">
        <f>ROUNDDOWN(G36/H36,3)</f>
        <v>#DIV/0!</v>
      </c>
      <c r="J36" s="34" t="e">
        <f>TRUNC(I36*0.9082,3)</f>
        <v>#DIV/0!</v>
      </c>
      <c r="K36" s="28"/>
      <c r="L36" s="65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ROUNDDOWN(G37/H37,3)</f>
        <v>#DIV/0!</v>
      </c>
      <c r="J37" s="34" t="e">
        <f>TRUNC(I37*0.9082,3)</f>
        <v>#DIV/0!</v>
      </c>
      <c r="K37" s="28"/>
      <c r="L37" s="65"/>
    </row>
    <row r="38" spans="1:13" ht="12.75" customHeight="1" hidden="1">
      <c r="A38" s="18"/>
      <c r="B38" s="37"/>
      <c r="C38" s="18" t="e">
        <f>IF(I38&lt;H9,"OG",IF(I38&gt;=K9,"PROM","MG"))</f>
        <v>#DIV/0!</v>
      </c>
      <c r="D38" s="38"/>
      <c r="E38" s="39" t="s">
        <v>3</v>
      </c>
      <c r="F38" s="40">
        <f>SUM(F34:F37)</f>
        <v>0</v>
      </c>
      <c r="G38" s="40">
        <f>G34+G35+G36+G37</f>
        <v>0</v>
      </c>
      <c r="H38" s="40">
        <f>H34+H35+H36+H37</f>
        <v>0</v>
      </c>
      <c r="I38" s="41" t="e">
        <f>ROUNDDOWN(G38/H38,3)</f>
        <v>#DIV/0!</v>
      </c>
      <c r="J38" s="42" t="e">
        <f>TRUNC(I38*0.9082,3)</f>
        <v>#DIV/0!</v>
      </c>
      <c r="K38" s="40">
        <f>MAX(K34:K37)</f>
        <v>0</v>
      </c>
      <c r="L38" s="66"/>
      <c r="M38" s="43"/>
    </row>
    <row r="39" spans="1:13" ht="7.5" customHeight="1" hidden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 hidden="1">
      <c r="A40" s="19" t="s">
        <v>0</v>
      </c>
      <c r="B40" s="20"/>
      <c r="C40" s="50"/>
      <c r="D40" s="50"/>
      <c r="E40" s="19"/>
      <c r="F40" s="21" t="s">
        <v>1</v>
      </c>
      <c r="G40" s="45"/>
      <c r="H40" s="22"/>
      <c r="I40" s="23"/>
      <c r="J40" s="23"/>
      <c r="K40" s="24" t="s">
        <v>2</v>
      </c>
      <c r="L40" s="46"/>
    </row>
    <row r="41" spans="9:10" ht="7.5" customHeight="1" hidden="1">
      <c r="I41" s="23"/>
      <c r="J41" s="25"/>
    </row>
    <row r="42" spans="3:12" ht="12.75" customHeight="1" hidden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 hidden="1">
      <c r="B43" s="28">
        <v>1</v>
      </c>
      <c r="C43" s="29"/>
      <c r="D43" s="30"/>
      <c r="E43" s="31" t="e">
        <f>IF(I43&lt;H9,"OG",IF(I43&gt;=K9,"PROM","MG"))</f>
        <v>#DIV/0!</v>
      </c>
      <c r="F43" s="28"/>
      <c r="G43" s="28"/>
      <c r="H43" s="28"/>
      <c r="I43" s="33" t="e">
        <f>ROUNDDOWN(G43/H43,3)</f>
        <v>#DIV/0!</v>
      </c>
      <c r="J43" s="34" t="e">
        <f>TRUNC(I43*0.9082,3)</f>
        <v>#DIV/0!</v>
      </c>
      <c r="K43" s="28"/>
      <c r="L43" s="64"/>
    </row>
    <row r="44" spans="2:12" ht="12.75" customHeight="1" hidden="1">
      <c r="B44" s="28">
        <v>2</v>
      </c>
      <c r="C44" s="29"/>
      <c r="D44" s="30"/>
      <c r="E44" s="31" t="e">
        <f>IF(I44&lt;H9,"OG",IF(I44&gt;=K9,"PROM","MG"))</f>
        <v>#DIV/0!</v>
      </c>
      <c r="F44" s="28"/>
      <c r="G44" s="28"/>
      <c r="H44" s="28"/>
      <c r="I44" s="33" t="e">
        <f>ROUNDDOWN(G44/H44,3)</f>
        <v>#DIV/0!</v>
      </c>
      <c r="J44" s="34" t="e">
        <f>TRUNC(I44*0.9082,3)</f>
        <v>#DIV/0!</v>
      </c>
      <c r="K44" s="28"/>
      <c r="L44" s="65"/>
    </row>
    <row r="45" spans="2:12" ht="12.75" customHeight="1" hidden="1">
      <c r="B45" s="28">
        <v>3</v>
      </c>
      <c r="C45" s="29"/>
      <c r="D45" s="30"/>
      <c r="E45" s="31" t="e">
        <f>IF(I45&lt;H9,"OG",IF(I45&gt;=K9,"PROM","MG"))</f>
        <v>#DIV/0!</v>
      </c>
      <c r="F45" s="28"/>
      <c r="G45" s="28"/>
      <c r="H45" s="28"/>
      <c r="I45" s="33" t="e">
        <f>ROUNDDOWN(G45/H45,3)</f>
        <v>#DIV/0!</v>
      </c>
      <c r="J45" s="34" t="e">
        <f>TRUNC(I45*0.9082,3)</f>
        <v>#DIV/0!</v>
      </c>
      <c r="K45" s="28"/>
      <c r="L45" s="65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ROUNDDOWN(G46/H46,3)</f>
        <v>#DIV/0!</v>
      </c>
      <c r="J46" s="34" t="e">
        <f>TRUNC(I46*0.9082,3)</f>
        <v>#DIV/0!</v>
      </c>
      <c r="K46" s="28"/>
      <c r="L46" s="65"/>
    </row>
    <row r="47" spans="1:13" ht="12.75" customHeight="1" hidden="1">
      <c r="A47" s="18"/>
      <c r="B47" s="37"/>
      <c r="C47" s="18" t="e">
        <f>IF(I47&lt;H9,"OG",IF(I47&gt;=K9,"PROM","MG"))</f>
        <v>#DIV/0!</v>
      </c>
      <c r="D47" s="38"/>
      <c r="E47" s="39" t="s">
        <v>3</v>
      </c>
      <c r="F47" s="40">
        <f>SUM(F43:F46)</f>
        <v>0</v>
      </c>
      <c r="G47" s="40">
        <f>G43+G44+G45+G46</f>
        <v>0</v>
      </c>
      <c r="H47" s="40">
        <f>H43+H44+H45+H46</f>
        <v>0</v>
      </c>
      <c r="I47" s="41" t="e">
        <f>ROUNDDOWN(G47/H47,3)</f>
        <v>#DIV/0!</v>
      </c>
      <c r="J47" s="42" t="e">
        <f>TRUNC(I47*0.9082,3)</f>
        <v>#DIV/0!</v>
      </c>
      <c r="K47" s="40">
        <f>MAX(K43:K46)</f>
        <v>0</v>
      </c>
      <c r="L47" s="66"/>
      <c r="M47" s="43"/>
    </row>
    <row r="48" spans="1:13" ht="7.5" customHeight="1" hidden="1" thickBot="1">
      <c r="A48" s="18"/>
      <c r="B48" s="37"/>
      <c r="C48" s="18"/>
      <c r="D48" s="18"/>
      <c r="E48" s="18"/>
      <c r="F48" s="18"/>
      <c r="G48" s="18"/>
      <c r="H48" s="14"/>
      <c r="I48" s="17"/>
      <c r="J48" s="51"/>
      <c r="K48" s="52"/>
      <c r="L48" s="18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5"/>
      <c r="H49" s="22"/>
      <c r="I49" s="23"/>
      <c r="J49" s="23"/>
      <c r="K49" s="24" t="s">
        <v>2</v>
      </c>
      <c r="L49" s="46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7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ROUNDDOWN(G52/H52,3)</f>
        <v>#DIV/0!</v>
      </c>
      <c r="J52" s="34" t="e">
        <f>TRUNC(I52*0.9082,3)</f>
        <v>#DIV/0!</v>
      </c>
      <c r="K52" s="28"/>
      <c r="L52" s="64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ROUNDDOWN(G53/H53,3)</f>
        <v>#DIV/0!</v>
      </c>
      <c r="J53" s="34" t="e">
        <f>TRUNC(I53*0.9082,3)</f>
        <v>#DIV/0!</v>
      </c>
      <c r="K53" s="28"/>
      <c r="L53" s="65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ROUNDDOWN(G54/H54,3)</f>
        <v>#DIV/0!</v>
      </c>
      <c r="J54" s="34" t="e">
        <f>TRUNC(I54*0.9082,3)</f>
        <v>#DIV/0!</v>
      </c>
      <c r="K54" s="28"/>
      <c r="L54" s="65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ROUNDDOWN(G55/H55,3)</f>
        <v>#DIV/0!</v>
      </c>
      <c r="J55" s="34" t="e">
        <f>TRUNC(I55*0.9082,3)</f>
        <v>#DIV/0!</v>
      </c>
      <c r="K55" s="28"/>
      <c r="L55" s="65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ROUNDDOWN(G56/H56,3)</f>
        <v>#DIV/0!</v>
      </c>
      <c r="J56" s="42" t="e">
        <f>TRUNC(I56*0.9082,3)</f>
        <v>#DIV/0!</v>
      </c>
      <c r="K56" s="40">
        <f>MAX(K52:K55)</f>
        <v>0</v>
      </c>
      <c r="L56" s="66"/>
      <c r="M56" s="4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3"/>
      <c r="G58" s="53"/>
      <c r="H58" s="53"/>
      <c r="I58" s="25"/>
      <c r="J58" s="25"/>
      <c r="K58" s="53"/>
      <c r="L58" s="54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4"/>
      <c r="C60" s="14"/>
      <c r="D60" s="14"/>
      <c r="E60" s="14"/>
      <c r="F60" s="14"/>
      <c r="G60" s="14"/>
      <c r="H60" s="14"/>
      <c r="I60" s="17"/>
      <c r="J60" s="17"/>
      <c r="K60" s="55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6"/>
      <c r="J61" s="56"/>
      <c r="K61" s="18"/>
      <c r="L61" s="18"/>
      <c r="M61" s="18"/>
    </row>
    <row r="62" spans="1:12" ht="13.5" customHeight="1">
      <c r="A62" s="63" t="s">
        <v>16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1" ht="13.5" customHeight="1">
      <c r="A63" s="18"/>
      <c r="B63" s="37"/>
      <c r="C63" s="63" t="s">
        <v>17</v>
      </c>
      <c r="D63" s="63"/>
      <c r="E63" s="63"/>
      <c r="F63" s="63"/>
      <c r="G63" s="63"/>
      <c r="H63" s="63"/>
      <c r="I63" s="63"/>
      <c r="J63" s="63"/>
      <c r="K63" s="63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3"/>
      <c r="G66" s="53"/>
      <c r="H66" s="53"/>
      <c r="I66" s="25"/>
      <c r="J66" s="25"/>
      <c r="K66" s="53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A62:L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2013-03-18T18:59:41Z</dcterms:modified>
  <cp:category/>
  <cp:version/>
  <cp:contentType/>
  <cp:contentStatus/>
</cp:coreProperties>
</file>