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8436" activeTab="0"/>
  </bookViews>
  <sheets>
    <sheet name="Districtfinale" sheetId="1" r:id="rId1"/>
  </sheets>
  <definedNames>
    <definedName name="_xlnm.Print_Area" localSheetId="0">'Districtfinale'!$A$1:$L$68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<sst xmlns="http://schemas.openxmlformats.org/spreadsheetml/2006/main" count="72" uniqueCount="30">
  <si>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</si>
  <si>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</si>
  <si>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</si>
  <si>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</si>
  <si>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</si>
  <si>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</si>
  <si>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</si>
  <si>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</si>
  <si>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</si>
  <si>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</si>
  <si>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</si>
  <si>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</si>
  <si>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</si>
  <si>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</si>
  <si>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</si>
  <si>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</si>
  <si>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</si>
  <si>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VAN MEIRVENNE NESTOR</t>
  </si>
  <si>
    <t>Maes Georges</t>
  </si>
  <si>
    <t>Van Meirvenne Nestor</t>
  </si>
  <si>
    <t>MAES GEORGES</t>
  </si>
  <si>
    <t>STUER EDDY</t>
  </si>
  <si>
    <t>BC Quality (QU)</t>
  </si>
  <si>
    <t>DE RUYTE YVAN</t>
  </si>
  <si>
    <t>De Ruyte Yvan</t>
  </si>
  <si>
    <t>Stuer Eddy</t>
  </si>
  <si>
    <t>BC Kon. Sint-Niklase B.A. (KSNBA)</t>
  </si>
  <si>
    <t xml:space="preserve">Datum: zondag 29.01.2012                                     </t>
  </si>
  <si>
    <r>
      <t>STUER Eddy</t>
    </r>
    <r>
      <rPr>
        <sz val="10"/>
        <rFont val="Arial"/>
        <family val="2"/>
      </rPr>
      <t xml:space="preserve"> zal ons district vertegenwoordigen op de gewestelijke finale</t>
    </r>
  </si>
  <si>
    <t xml:space="preserve"> die plaatsvindt op 17-18 maart in district Waasland.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</si>
</sst>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i/>
      <sz val="18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64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055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504825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623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43"/>
  <sheetViews>
    <sheetView tabSelected="1" zoomScaleSheetLayoutView="100" zoomScalePageLayoutView="0" workbookViewId="0" topLeftCell="A1">
      <selection activeCell="Q32" sqref="Q32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9" width="7.7109375" style="3" customWidth="1"/>
    <col min="10" max="10" width="8.2812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5" t="s">
        <v>10</v>
      </c>
      <c r="B9" s="56"/>
      <c r="C9" s="56"/>
      <c r="D9" s="35">
        <v>30</v>
      </c>
      <c r="E9" s="27"/>
      <c r="F9" s="36" t="s">
        <v>14</v>
      </c>
      <c r="G9" s="37"/>
      <c r="H9" s="43">
        <v>1.49</v>
      </c>
      <c r="I9" s="38"/>
      <c r="J9" s="38" t="s">
        <v>11</v>
      </c>
      <c r="K9" s="39">
        <v>2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27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21</v>
      </c>
      <c r="C13" s="19"/>
      <c r="D13" s="19"/>
      <c r="E13" s="19"/>
      <c r="F13" s="20" t="s">
        <v>1</v>
      </c>
      <c r="G13" s="19" t="s">
        <v>22</v>
      </c>
      <c r="H13" s="41"/>
      <c r="I13" s="42"/>
      <c r="J13" s="42"/>
      <c r="K13" s="22" t="s">
        <v>2</v>
      </c>
      <c r="L13" s="19">
        <v>7897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24</v>
      </c>
      <c r="D15" s="27"/>
      <c r="E15" s="28" t="str">
        <f>IF(I15&lt;H9,"OG",IF(I15&gt;=K9,"PROM","MG"))</f>
        <v>PROM</v>
      </c>
      <c r="F15" s="25">
        <v>2</v>
      </c>
      <c r="G15" s="25">
        <v>30</v>
      </c>
      <c r="H15" s="25">
        <v>11</v>
      </c>
      <c r="I15" s="44">
        <f>ROUNDDOWN(G15/H15,2)</f>
        <v>2.72</v>
      </c>
      <c r="J15" s="45">
        <f>TRUNC(I15*7/8,2)</f>
        <v>2.38</v>
      </c>
      <c r="K15" s="25">
        <v>9</v>
      </c>
      <c r="L15" s="57">
        <v>1</v>
      </c>
    </row>
    <row r="16" spans="2:12" ht="12.75" customHeight="1">
      <c r="B16" s="25">
        <v>2</v>
      </c>
      <c r="C16" s="26" t="s">
        <v>19</v>
      </c>
      <c r="D16" s="27"/>
      <c r="E16" s="28" t="str">
        <f>IF(I16&lt;H9,"OG",IF(I16&gt;=K9,"PROM","MG"))</f>
        <v>MG</v>
      </c>
      <c r="F16" s="25">
        <v>2</v>
      </c>
      <c r="G16" s="25">
        <v>30</v>
      </c>
      <c r="H16" s="25">
        <v>16</v>
      </c>
      <c r="I16" s="44">
        <f>ROUNDDOWN(G16/H16,2)</f>
        <v>1.87</v>
      </c>
      <c r="J16" s="45">
        <f>TRUNC(I16*7/8,2)</f>
        <v>1.63</v>
      </c>
      <c r="K16" s="25">
        <v>9</v>
      </c>
      <c r="L16" s="58"/>
    </row>
    <row r="17" spans="2:12" ht="12.75" customHeight="1">
      <c r="B17" s="25">
        <v>3</v>
      </c>
      <c r="C17" s="26" t="s">
        <v>18</v>
      </c>
      <c r="D17" s="27"/>
      <c r="E17" s="28" t="str">
        <f>IF(I17&lt;H9,"OG",IF(I17&gt;=K9,"PROM","MG"))</f>
        <v>OG</v>
      </c>
      <c r="F17" s="25">
        <v>0</v>
      </c>
      <c r="G17" s="25">
        <v>17</v>
      </c>
      <c r="H17" s="25">
        <v>15</v>
      </c>
      <c r="I17" s="44">
        <f>ROUNDDOWN(G17/H17,2)</f>
        <v>1.13</v>
      </c>
      <c r="J17" s="45">
        <f>TRUNC(I17*7/8,2)</f>
        <v>0.98</v>
      </c>
      <c r="K17" s="25">
        <v>5</v>
      </c>
      <c r="L17" s="58"/>
    </row>
    <row r="18" spans="1:13" ht="12.75" customHeight="1">
      <c r="A18" s="18"/>
      <c r="B18" s="29"/>
      <c r="C18" s="18" t="str">
        <f>IF(I18&lt;H9,"OG",IF(I18&gt;=K9,"PROM","MG"))</f>
        <v>MG</v>
      </c>
      <c r="D18" s="30"/>
      <c r="E18" s="31" t="s">
        <v>3</v>
      </c>
      <c r="F18" s="32">
        <f>SUM(F15:F17)</f>
        <v>4</v>
      </c>
      <c r="G18" s="32">
        <f>SUM(G15:G17)</f>
        <v>77</v>
      </c>
      <c r="H18" s="32">
        <f>SUM(H15:H17)</f>
        <v>42</v>
      </c>
      <c r="I18" s="53">
        <f>ROUNDDOWN(G18/H18,2)</f>
        <v>1.83</v>
      </c>
      <c r="J18" s="54">
        <f>TRUNC(I18*7/8,2)</f>
        <v>1.6</v>
      </c>
      <c r="K18" s="32">
        <f>MAX(K15:K17)</f>
        <v>9</v>
      </c>
      <c r="L18" s="59"/>
      <c r="M18" s="3"/>
    </row>
    <row r="19" spans="1:13" ht="7.5" customHeight="1" thickBot="1">
      <c r="A19" s="18"/>
      <c r="B19" s="29"/>
      <c r="C19" s="18"/>
      <c r="D19" s="30"/>
      <c r="E19" s="21"/>
      <c r="F19" s="46"/>
      <c r="G19" s="46"/>
      <c r="H19" s="46"/>
      <c r="I19" s="47"/>
      <c r="J19" s="47"/>
      <c r="K19" s="46"/>
      <c r="L19" s="48"/>
      <c r="M19" s="18"/>
    </row>
    <row r="20" spans="1:12" ht="12.75" customHeight="1">
      <c r="A20" s="34" t="s">
        <v>0</v>
      </c>
      <c r="B20" s="19" t="s">
        <v>20</v>
      </c>
      <c r="C20" s="19"/>
      <c r="D20" s="19"/>
      <c r="E20" s="19"/>
      <c r="F20" s="20" t="s">
        <v>1</v>
      </c>
      <c r="G20" s="19" t="s">
        <v>16</v>
      </c>
      <c r="H20" s="41"/>
      <c r="I20" s="42"/>
      <c r="J20" s="42"/>
      <c r="K20" s="22" t="s">
        <v>2</v>
      </c>
      <c r="L20" s="19">
        <v>4866</v>
      </c>
    </row>
    <row r="21" spans="3:12" ht="12.75" customHeight="1">
      <c r="C21" s="21"/>
      <c r="F21" s="23" t="s">
        <v>4</v>
      </c>
      <c r="G21" s="23" t="s">
        <v>5</v>
      </c>
      <c r="H21" s="23" t="s">
        <v>6</v>
      </c>
      <c r="I21" s="24" t="s">
        <v>7</v>
      </c>
      <c r="J21" s="24" t="s">
        <v>13</v>
      </c>
      <c r="K21" s="23" t="s">
        <v>8</v>
      </c>
      <c r="L21" s="23" t="s">
        <v>9</v>
      </c>
    </row>
    <row r="22" spans="2:12" ht="12.75" customHeight="1">
      <c r="B22" s="25">
        <v>1</v>
      </c>
      <c r="C22" s="26" t="s">
        <v>19</v>
      </c>
      <c r="D22" s="27"/>
      <c r="E22" s="28" t="str">
        <f>IF(I22&lt;H9,"OG",IF(I22&gt;=K9,"PROM","MG"))</f>
        <v>PROM</v>
      </c>
      <c r="F22" s="25">
        <v>2</v>
      </c>
      <c r="G22" s="25">
        <v>30</v>
      </c>
      <c r="H22" s="25">
        <v>14</v>
      </c>
      <c r="I22" s="44">
        <f>ROUNDDOWN(G22/H22,2)</f>
        <v>2.14</v>
      </c>
      <c r="J22" s="45">
        <f>TRUNC(I22*7/8,2)</f>
        <v>1.87</v>
      </c>
      <c r="K22" s="25">
        <v>6</v>
      </c>
      <c r="L22" s="57">
        <v>2</v>
      </c>
    </row>
    <row r="23" spans="2:12" ht="12.75" customHeight="1">
      <c r="B23" s="25">
        <v>2</v>
      </c>
      <c r="C23" s="26" t="s">
        <v>24</v>
      </c>
      <c r="D23" s="27"/>
      <c r="E23" s="28" t="str">
        <f>IF(I23&lt;H9,"OG",IF(I23&gt;=K9,"PROM","MG"))</f>
        <v>OG</v>
      </c>
      <c r="F23" s="25">
        <v>0</v>
      </c>
      <c r="G23" s="25">
        <v>28</v>
      </c>
      <c r="H23" s="25">
        <v>26</v>
      </c>
      <c r="I23" s="44">
        <f>ROUNDDOWN(G23/H23,2)</f>
        <v>1.07</v>
      </c>
      <c r="J23" s="45">
        <f>TRUNC(I23*7/8,2)</f>
        <v>0.93</v>
      </c>
      <c r="K23" s="25">
        <v>8</v>
      </c>
      <c r="L23" s="58"/>
    </row>
    <row r="24" spans="2:12" ht="12.75" customHeight="1">
      <c r="B24" s="25">
        <v>3</v>
      </c>
      <c r="C24" s="26" t="s">
        <v>25</v>
      </c>
      <c r="D24" s="27"/>
      <c r="E24" s="28" t="str">
        <f>IF(I24&lt;H9,"OG",IF(I24&gt;=K9,"PROM","MG"))</f>
        <v>PROM</v>
      </c>
      <c r="F24" s="25">
        <v>2</v>
      </c>
      <c r="G24" s="25">
        <v>30</v>
      </c>
      <c r="H24" s="25">
        <v>15</v>
      </c>
      <c r="I24" s="44">
        <f>ROUNDDOWN(G24/H24,2)</f>
        <v>2</v>
      </c>
      <c r="J24" s="45">
        <f>TRUNC(I24*7/8,2)</f>
        <v>1.75</v>
      </c>
      <c r="K24" s="25">
        <v>5</v>
      </c>
      <c r="L24" s="58"/>
    </row>
    <row r="25" spans="1:13" ht="12.75" customHeight="1">
      <c r="A25" s="18"/>
      <c r="B25" s="29"/>
      <c r="C25" s="18" t="str">
        <f>IF(I25&lt;H9,"OG",IF(I25&gt;=K9,"PROM","MG"))</f>
        <v>MG</v>
      </c>
      <c r="D25" s="30"/>
      <c r="E25" s="31" t="s">
        <v>3</v>
      </c>
      <c r="F25" s="32">
        <f>SUM(F22:F24)</f>
        <v>4</v>
      </c>
      <c r="G25" s="32">
        <f>SUM(G22:G24)</f>
        <v>88</v>
      </c>
      <c r="H25" s="32">
        <f>SUM(H22:H24)</f>
        <v>55</v>
      </c>
      <c r="I25" s="53">
        <f>ROUNDDOWN(G25/H25,2)</f>
        <v>1.6</v>
      </c>
      <c r="J25" s="54">
        <f>TRUNC(I25*7/8,2)</f>
        <v>1.4</v>
      </c>
      <c r="K25" s="32">
        <f>MAX(K22:K24)</f>
        <v>8</v>
      </c>
      <c r="L25" s="59"/>
      <c r="M25" s="18"/>
    </row>
    <row r="26" spans="1:13" ht="7.5" customHeight="1" thickBot="1">
      <c r="A26" s="14"/>
      <c r="B26" s="33"/>
      <c r="C26" s="14"/>
      <c r="D26" s="49"/>
      <c r="E26" s="14"/>
      <c r="F26" s="50"/>
      <c r="G26" s="50"/>
      <c r="H26" s="50"/>
      <c r="I26" s="51"/>
      <c r="J26" s="51"/>
      <c r="K26" s="50"/>
      <c r="L26" s="52"/>
      <c r="M26" s="18"/>
    </row>
    <row r="27" spans="1:12" ht="12.75" customHeight="1">
      <c r="A27" s="34" t="s">
        <v>0</v>
      </c>
      <c r="B27" s="19" t="s">
        <v>17</v>
      </c>
      <c r="C27" s="19"/>
      <c r="D27" s="19"/>
      <c r="E27" s="19"/>
      <c r="F27" s="20" t="s">
        <v>1</v>
      </c>
      <c r="G27" s="19" t="s">
        <v>16</v>
      </c>
      <c r="H27" s="41"/>
      <c r="I27" s="42"/>
      <c r="J27" s="42"/>
      <c r="K27" s="22" t="s">
        <v>2</v>
      </c>
      <c r="L27" s="19">
        <v>8870</v>
      </c>
    </row>
    <row r="28" spans="3:12" ht="12.75" customHeight="1">
      <c r="C28" s="21"/>
      <c r="F28" s="23" t="s">
        <v>4</v>
      </c>
      <c r="G28" s="23" t="s">
        <v>5</v>
      </c>
      <c r="H28" s="23" t="s">
        <v>6</v>
      </c>
      <c r="I28" s="24" t="s">
        <v>7</v>
      </c>
      <c r="J28" s="24" t="s">
        <v>13</v>
      </c>
      <c r="K28" s="23" t="s">
        <v>8</v>
      </c>
      <c r="L28" s="23" t="s">
        <v>9</v>
      </c>
    </row>
    <row r="29" spans="2:12" ht="12.75" customHeight="1">
      <c r="B29" s="25">
        <v>1</v>
      </c>
      <c r="C29" s="26" t="s">
        <v>18</v>
      </c>
      <c r="D29" s="27"/>
      <c r="E29" s="28" t="str">
        <f>IF(I29&lt;H9,"OG",IF(I29&gt;=K9,"PROM","MG"))</f>
        <v>MG</v>
      </c>
      <c r="F29" s="25">
        <v>0</v>
      </c>
      <c r="G29" s="25">
        <v>21</v>
      </c>
      <c r="H29" s="25">
        <v>14</v>
      </c>
      <c r="I29" s="44">
        <f>ROUNDDOWN(G29/H29,2)</f>
        <v>1.5</v>
      </c>
      <c r="J29" s="45">
        <f>TRUNC(I29*7/8,2)</f>
        <v>1.31</v>
      </c>
      <c r="K29" s="25">
        <v>6</v>
      </c>
      <c r="L29" s="57">
        <v>3</v>
      </c>
    </row>
    <row r="30" spans="2:12" ht="12.75" customHeight="1">
      <c r="B30" s="25">
        <v>2</v>
      </c>
      <c r="C30" s="26" t="s">
        <v>25</v>
      </c>
      <c r="D30" s="27"/>
      <c r="E30" s="28" t="str">
        <f>IF(I30&lt;H9,"OG",IF(I30&gt;=K9,"PROM","MG"))</f>
        <v>MG</v>
      </c>
      <c r="F30" s="25">
        <v>0</v>
      </c>
      <c r="G30" s="25">
        <v>25</v>
      </c>
      <c r="H30" s="25">
        <v>16</v>
      </c>
      <c r="I30" s="44">
        <f>ROUNDDOWN(G30/H30,2)</f>
        <v>1.56</v>
      </c>
      <c r="J30" s="45">
        <f>TRUNC(I30*7/8,2)</f>
        <v>1.36</v>
      </c>
      <c r="K30" s="25">
        <v>9</v>
      </c>
      <c r="L30" s="58"/>
    </row>
    <row r="31" spans="2:12" ht="12.75" customHeight="1">
      <c r="B31" s="25">
        <v>3</v>
      </c>
      <c r="C31" s="26" t="s">
        <v>24</v>
      </c>
      <c r="D31" s="27"/>
      <c r="E31" s="28" t="str">
        <f>IF(I31&lt;H9,"OG",IF(I31&gt;=K9,"PROM","MG"))</f>
        <v>PROM</v>
      </c>
      <c r="F31" s="25">
        <v>2</v>
      </c>
      <c r="G31" s="25">
        <v>30</v>
      </c>
      <c r="H31" s="25">
        <v>13</v>
      </c>
      <c r="I31" s="44">
        <f>ROUNDDOWN(G31/H31,2)</f>
        <v>2.3</v>
      </c>
      <c r="J31" s="45">
        <f>TRUNC(I31*7/8,2)</f>
        <v>2.01</v>
      </c>
      <c r="K31" s="25">
        <v>10</v>
      </c>
      <c r="L31" s="58"/>
    </row>
    <row r="32" spans="1:13" ht="12.75" customHeight="1">
      <c r="A32" s="18"/>
      <c r="B32" s="29"/>
      <c r="C32" s="18" t="str">
        <f>IF(I32&lt;H9,"OG",IF(I32&gt;=K9,"PROM","MG"))</f>
        <v>MG</v>
      </c>
      <c r="D32" s="30"/>
      <c r="E32" s="31" t="s">
        <v>3</v>
      </c>
      <c r="F32" s="32">
        <f>SUM(F29:F31)</f>
        <v>2</v>
      </c>
      <c r="G32" s="32">
        <f>SUM(G29:G31)</f>
        <v>76</v>
      </c>
      <c r="H32" s="32">
        <f>SUM(H29:H31)</f>
        <v>43</v>
      </c>
      <c r="I32" s="53">
        <f>ROUNDDOWN(G32/H32,2)</f>
        <v>1.76</v>
      </c>
      <c r="J32" s="54">
        <f>TRUNC(I32*7/8,2)</f>
        <v>1.54</v>
      </c>
      <c r="K32" s="32">
        <f>MAX(K29:K31)</f>
        <v>10</v>
      </c>
      <c r="L32" s="59"/>
      <c r="M32" s="18"/>
    </row>
    <row r="33" spans="1:13" ht="7.5" customHeight="1" thickBot="1">
      <c r="A33" s="14"/>
      <c r="B33" s="33"/>
      <c r="C33" s="14"/>
      <c r="D33" s="14"/>
      <c r="E33" s="14"/>
      <c r="F33" s="14"/>
      <c r="G33" s="14"/>
      <c r="H33" s="14"/>
      <c r="I33" s="17"/>
      <c r="J33" s="17"/>
      <c r="K33" s="14"/>
      <c r="L33" s="14"/>
      <c r="M33" s="18"/>
    </row>
    <row r="34" spans="1:12" ht="12.75" customHeight="1">
      <c r="A34" s="34" t="s">
        <v>0</v>
      </c>
      <c r="B34" s="19" t="s">
        <v>23</v>
      </c>
      <c r="C34" s="19"/>
      <c r="D34" s="19"/>
      <c r="E34" s="19"/>
      <c r="F34" s="20" t="s">
        <v>1</v>
      </c>
      <c r="G34" s="19" t="s">
        <v>26</v>
      </c>
      <c r="H34" s="41"/>
      <c r="I34" s="42"/>
      <c r="J34" s="42"/>
      <c r="K34" s="22" t="s">
        <v>2</v>
      </c>
      <c r="L34" s="19">
        <v>4913</v>
      </c>
    </row>
    <row r="35" spans="3:12" ht="12.75">
      <c r="C35" s="21"/>
      <c r="F35" s="23" t="s">
        <v>4</v>
      </c>
      <c r="G35" s="23" t="s">
        <v>5</v>
      </c>
      <c r="H35" s="23" t="s">
        <v>6</v>
      </c>
      <c r="I35" s="24" t="s">
        <v>7</v>
      </c>
      <c r="J35" s="24" t="s">
        <v>13</v>
      </c>
      <c r="K35" s="23" t="s">
        <v>8</v>
      </c>
      <c r="L35" s="23" t="s">
        <v>9</v>
      </c>
    </row>
    <row r="36" spans="2:12" ht="12.75" customHeight="1">
      <c r="B36" s="25">
        <v>1</v>
      </c>
      <c r="C36" s="26" t="s">
        <v>25</v>
      </c>
      <c r="D36" s="27"/>
      <c r="E36" s="28" t="str">
        <f>IF(I36&lt;H9,"OG",IF(I36&gt;=K9,"PROM","MG"))</f>
        <v>MG</v>
      </c>
      <c r="F36" s="25">
        <v>0</v>
      </c>
      <c r="G36" s="25">
        <v>17</v>
      </c>
      <c r="H36" s="25">
        <v>11</v>
      </c>
      <c r="I36" s="44">
        <f>ROUNDDOWN(G36/H36,2)</f>
        <v>1.54</v>
      </c>
      <c r="J36" s="45">
        <f>TRUNC(I36*7/8,2)</f>
        <v>1.34</v>
      </c>
      <c r="K36" s="25">
        <v>7</v>
      </c>
      <c r="L36" s="57">
        <v>4</v>
      </c>
    </row>
    <row r="37" spans="2:12" ht="12.75" customHeight="1">
      <c r="B37" s="25">
        <v>2</v>
      </c>
      <c r="C37" s="26" t="s">
        <v>18</v>
      </c>
      <c r="D37" s="27"/>
      <c r="E37" s="28" t="str">
        <f>IF(I37&lt;H9,"OG",IF(I37&gt;=K9,"PROM","MG"))</f>
        <v>OG</v>
      </c>
      <c r="F37" s="25">
        <v>2</v>
      </c>
      <c r="G37" s="25">
        <v>30</v>
      </c>
      <c r="H37" s="25">
        <v>26</v>
      </c>
      <c r="I37" s="44">
        <f>ROUNDDOWN(G37/H37,2)</f>
        <v>1.15</v>
      </c>
      <c r="J37" s="45">
        <f>TRUNC(I37*7/8,2)</f>
        <v>1</v>
      </c>
      <c r="K37" s="25">
        <v>4</v>
      </c>
      <c r="L37" s="58"/>
    </row>
    <row r="38" spans="2:12" ht="12.75" customHeight="1">
      <c r="B38" s="25">
        <v>3</v>
      </c>
      <c r="C38" s="26" t="s">
        <v>19</v>
      </c>
      <c r="D38" s="27"/>
      <c r="E38" s="28" t="str">
        <f>IF(I38&lt;H9,"OG",IF(I38&gt;=K9,"PROM","MG"))</f>
        <v>MG</v>
      </c>
      <c r="F38" s="25">
        <v>0</v>
      </c>
      <c r="G38" s="25">
        <v>20</v>
      </c>
      <c r="H38" s="25">
        <v>13</v>
      </c>
      <c r="I38" s="44">
        <f>ROUNDDOWN(G38/H38,2)</f>
        <v>1.53</v>
      </c>
      <c r="J38" s="45">
        <f>TRUNC(I38*7/8,2)</f>
        <v>1.33</v>
      </c>
      <c r="K38" s="25">
        <v>5</v>
      </c>
      <c r="L38" s="58"/>
    </row>
    <row r="39" spans="1:12" ht="12.75">
      <c r="A39" s="18"/>
      <c r="B39" s="29"/>
      <c r="C39" s="18" t="str">
        <f>IF(I39&lt;H9,"OG",IF(I39&gt;=K9,"PROM","MG"))</f>
        <v>OG</v>
      </c>
      <c r="D39" s="30"/>
      <c r="E39" s="31" t="s">
        <v>3</v>
      </c>
      <c r="F39" s="32">
        <f>SUM(F36:F38)</f>
        <v>2</v>
      </c>
      <c r="G39" s="32">
        <f>SUM(G36:G38)</f>
        <v>67</v>
      </c>
      <c r="H39" s="32">
        <f>SUM(H36:H38)</f>
        <v>50</v>
      </c>
      <c r="I39" s="53">
        <f>ROUNDDOWN(G39/H39,2)</f>
        <v>1.34</v>
      </c>
      <c r="J39" s="54">
        <f>TRUNC(I39*7/8,2)</f>
        <v>1.17</v>
      </c>
      <c r="K39" s="32">
        <f>MAX(K36:K38)</f>
        <v>7</v>
      </c>
      <c r="L39" s="59"/>
    </row>
    <row r="40" spans="1:12" ht="7.5" customHeight="1" thickBot="1">
      <c r="A40" s="14"/>
      <c r="B40" s="33"/>
      <c r="C40" s="14"/>
      <c r="D40" s="49"/>
      <c r="E40" s="14"/>
      <c r="F40" s="50"/>
      <c r="G40" s="50"/>
      <c r="H40" s="50"/>
      <c r="I40" s="51"/>
      <c r="J40" s="51"/>
      <c r="K40" s="50"/>
      <c r="L40" s="52"/>
    </row>
    <row r="42" spans="1:11" ht="12.75">
      <c r="A42" s="60" t="s">
        <v>28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2.75">
      <c r="A43" s="61"/>
      <c r="B43" s="62"/>
      <c r="C43" s="63" t="s">
        <v>29</v>
      </c>
      <c r="D43" s="63"/>
      <c r="E43" s="63"/>
      <c r="F43" s="63"/>
      <c r="G43" s="63"/>
      <c r="H43" s="63"/>
      <c r="I43" s="63"/>
      <c r="J43" s="63"/>
      <c r="K43" s="64"/>
    </row>
  </sheetData>
  <sheetProtection/>
  <mergeCells count="7">
    <mergeCell ref="A42:K42"/>
    <mergeCell ref="C43:J43"/>
    <mergeCell ref="A9:C9"/>
    <mergeCell ref="L29:L32"/>
    <mergeCell ref="L36:L39"/>
    <mergeCell ref="L22:L25"/>
    <mergeCell ref="L15:L18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25380763" r:id="rId1"/>
    <oleObject progId="CorelDraw.Graphic.7" shapeId="253807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2012-01-30T13:18:04Z</cp:lastPrinted>
  <dcterms:created xsi:type="dcterms:W3CDTF">2000-08-03T20:00:07Z</dcterms:created>
  <dcterms:modified xsi:type="dcterms:W3CDTF">2012-01-31T16:23:13Z</dcterms:modified>
  <cp:category/>
  <cp:version/>
  <cp:contentType/>
  <cp:contentStatus/>
</cp:coreProperties>
</file>