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finale'!$A$1:$L$33</definedName>
  </definedNames>
  <calcPr fullCalcOnLoad="1"/>
</workbook>
</file>

<file path=xl/sharedStrings.xml><?xml version="1.0" encoding="utf-8"?>
<sst xmlns="http://schemas.openxmlformats.org/spreadsheetml/2006/main" count="46" uniqueCount="24">
  <si>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</si>
  <si>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</si>
  <si>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</si>
  <si>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</si>
  <si>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</si>
  <si>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</si>
  <si>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</si>
  <si>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</si>
  <si>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</si>
  <si>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</si>
  <si>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</si>
  <si>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</si>
  <si>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</si>
  <si>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</si>
  <si>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</si>
  <si>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</si>
  <si>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r>
      <rPr>
        <b/>
        <sz val="10"/>
        <rFont val="Arial"/>
        <family val="2"/>
      </rPr>
      <t>DE BLOCK Omer</t>
    </r>
    <r>
      <rPr>
        <sz val="10"/>
        <rFont val="Arial"/>
        <family val="2"/>
      </rPr>
      <t xml:space="preserve"> zal ons district vertegenwoordigen op de gewestelijke finale die </t>
    </r>
  </si>
  <si>
    <t>plaatsvind op 2 / 3 April in district Brugge-Zeekust</t>
  </si>
  <si>
    <t>BC Sleepbootje</t>
  </si>
  <si>
    <t xml:space="preserve">Datum:   23-2-2011                                                  </t>
  </si>
  <si>
    <t>DE BLOCK Omer</t>
  </si>
  <si>
    <t>HEMELAER Chris</t>
  </si>
  <si>
    <t>Hemelaer Chris</t>
  </si>
  <si>
    <t>De Block Omer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</si>
</sst>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208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08" fontId="7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08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8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433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5° KLASSE  DRIEBANDEN 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39"/>
  <sheetViews>
    <sheetView tabSelected="1" zoomScaleSheetLayoutView="100" zoomScalePageLayoutView="0" workbookViewId="0" topLeftCell="A1">
      <selection activeCell="O17" sqref="O17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1" t="s">
        <v>10</v>
      </c>
      <c r="B9" s="62"/>
      <c r="C9" s="62"/>
      <c r="D9" s="51">
        <v>18</v>
      </c>
      <c r="E9" s="30"/>
      <c r="F9" s="52" t="s">
        <v>15</v>
      </c>
      <c r="G9" s="53"/>
      <c r="H9" s="53">
        <v>0.38</v>
      </c>
      <c r="I9" s="54"/>
      <c r="J9" s="54" t="s">
        <v>11</v>
      </c>
      <c r="K9" s="55">
        <v>0.457</v>
      </c>
      <c r="L9" s="56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19</v>
      </c>
      <c r="B11" s="7"/>
      <c r="D11" s="8"/>
      <c r="E11" s="9"/>
      <c r="F11" s="9" t="s">
        <v>1</v>
      </c>
      <c r="G11" s="9" t="s">
        <v>18</v>
      </c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s="18" customFormat="1" ht="12.75" customHeight="1">
      <c r="A13" s="19" t="s">
        <v>0</v>
      </c>
      <c r="B13" s="20" t="s">
        <v>20</v>
      </c>
      <c r="C13" s="19"/>
      <c r="D13" s="19"/>
      <c r="E13" s="20"/>
      <c r="F13" s="21" t="s">
        <v>1</v>
      </c>
      <c r="G13" s="20" t="s">
        <v>18</v>
      </c>
      <c r="H13" s="22"/>
      <c r="I13" s="23"/>
      <c r="J13" s="23"/>
      <c r="K13" s="24" t="s">
        <v>2</v>
      </c>
      <c r="L13" s="20">
        <v>4895</v>
      </c>
    </row>
    <row r="14" spans="9:10" ht="7.5" customHeight="1">
      <c r="I14" s="25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">
        <v>22</v>
      </c>
      <c r="D16" s="30"/>
      <c r="E16" s="31" t="str">
        <f>IF(I16&lt;H9,"OG",IF(I16&gt;=K9,"PROM","MG"))</f>
        <v>OG</v>
      </c>
      <c r="F16" s="32">
        <v>2</v>
      </c>
      <c r="G16" s="28">
        <v>18</v>
      </c>
      <c r="H16" s="28">
        <v>60</v>
      </c>
      <c r="I16" s="33">
        <f>ROUNDDOWN(G16/H16,3)</f>
        <v>0.3</v>
      </c>
      <c r="J16" s="34">
        <f>TRUNC(I16*0.9082,3)</f>
        <v>0.272</v>
      </c>
      <c r="K16" s="35">
        <v>3</v>
      </c>
      <c r="L16" s="58">
        <v>1</v>
      </c>
    </row>
    <row r="17" spans="2:12" ht="12.75" customHeight="1">
      <c r="B17" s="28">
        <v>2</v>
      </c>
      <c r="C17" s="29" t="s">
        <v>22</v>
      </c>
      <c r="D17" s="22"/>
      <c r="E17" s="31" t="str">
        <f>IF(I17&lt;H9,"OG",IF(I17&gt;=K9,"PROM","MG"))</f>
        <v>OG</v>
      </c>
      <c r="F17" s="32">
        <v>2</v>
      </c>
      <c r="G17" s="28">
        <v>18</v>
      </c>
      <c r="H17" s="28">
        <v>61</v>
      </c>
      <c r="I17" s="33">
        <f>ROUNDDOWN(G17/H17,3)</f>
        <v>0.295</v>
      </c>
      <c r="J17" s="34">
        <f>TRUNC(I17*0.9082,3)</f>
        <v>0.267</v>
      </c>
      <c r="K17" s="35">
        <v>3</v>
      </c>
      <c r="L17" s="59"/>
    </row>
    <row r="18" spans="2:12" ht="12.75" customHeight="1">
      <c r="B18" s="28">
        <v>3</v>
      </c>
      <c r="C18" s="29" t="s">
        <v>22</v>
      </c>
      <c r="D18" s="22"/>
      <c r="E18" s="31" t="str">
        <f>IF(I18&lt;H9,"OG",IF(I18&gt;=K9,"PROM","MG"))</f>
        <v>OG</v>
      </c>
      <c r="F18" s="32">
        <v>0</v>
      </c>
      <c r="G18" s="28">
        <v>15</v>
      </c>
      <c r="H18" s="28">
        <v>55</v>
      </c>
      <c r="I18" s="33">
        <f>ROUNDDOWN(G18/H18,3)</f>
        <v>0.272</v>
      </c>
      <c r="J18" s="34">
        <f>TRUNC(I18*0.9082,3)</f>
        <v>0.247</v>
      </c>
      <c r="K18" s="35">
        <v>3</v>
      </c>
      <c r="L18" s="59"/>
    </row>
    <row r="19" spans="2:12" ht="12.75" customHeight="1">
      <c r="B19" s="36">
        <v>4</v>
      </c>
      <c r="C19" s="29" t="s">
        <v>22</v>
      </c>
      <c r="D19" s="30"/>
      <c r="E19" s="31" t="str">
        <f>IF(I19&lt;H9,"OG",IF(I19&gt;=K9,"PROM","MG"))</f>
        <v>PROM</v>
      </c>
      <c r="F19" s="28">
        <v>0</v>
      </c>
      <c r="G19" s="28">
        <v>17</v>
      </c>
      <c r="H19" s="28">
        <v>36</v>
      </c>
      <c r="I19" s="33">
        <f>ROUNDDOWN(G19/H19,3)</f>
        <v>0.472</v>
      </c>
      <c r="J19" s="34">
        <f>TRUNC(I19*0.9082,3)</f>
        <v>0.428</v>
      </c>
      <c r="K19" s="28">
        <v>2</v>
      </c>
      <c r="L19" s="59"/>
    </row>
    <row r="20" spans="1:13" ht="12.75" customHeight="1">
      <c r="A20" s="18"/>
      <c r="B20" s="37"/>
      <c r="C20" s="18" t="str">
        <f>IF(I20&lt;H9,"OG",IF(I20&gt;=K9,"PROM","MG"))</f>
        <v>OG</v>
      </c>
      <c r="D20" s="38"/>
      <c r="E20" s="39" t="s">
        <v>3</v>
      </c>
      <c r="F20" s="40">
        <f>SUM(F16:F19)</f>
        <v>4</v>
      </c>
      <c r="G20" s="40">
        <f>G16+G17+G18+G19</f>
        <v>68</v>
      </c>
      <c r="H20" s="40">
        <f>H16+H17+H18+H19</f>
        <v>212</v>
      </c>
      <c r="I20" s="41">
        <f>ROUNDDOWN(G20/H20,3)</f>
        <v>0.32</v>
      </c>
      <c r="J20" s="42">
        <f>TRUNC(I20*0.9082,3)</f>
        <v>0.29</v>
      </c>
      <c r="K20" s="40">
        <f>MAX(K16:K19)</f>
        <v>3</v>
      </c>
      <c r="L20" s="60"/>
      <c r="M20" s="43"/>
    </row>
    <row r="21" spans="1:13" ht="7.5" customHeight="1" thickBot="1">
      <c r="A21" s="14"/>
      <c r="B21" s="44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19" t="s">
        <v>0</v>
      </c>
      <c r="B22" s="20" t="s">
        <v>21</v>
      </c>
      <c r="C22" s="19"/>
      <c r="D22" s="19"/>
      <c r="E22" s="19"/>
      <c r="F22" s="21" t="s">
        <v>1</v>
      </c>
      <c r="G22" s="45" t="s">
        <v>18</v>
      </c>
      <c r="H22" s="22"/>
      <c r="I22" s="23"/>
      <c r="J22" s="23"/>
      <c r="K22" s="24" t="s">
        <v>2</v>
      </c>
      <c r="L22" s="46">
        <v>8673</v>
      </c>
    </row>
    <row r="23" spans="9:10" ht="7.5" customHeight="1">
      <c r="I23" s="23"/>
      <c r="J23" s="25"/>
    </row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47" t="s">
        <v>7</v>
      </c>
      <c r="J24" s="27" t="s">
        <v>14</v>
      </c>
      <c r="K24" s="26" t="s">
        <v>8</v>
      </c>
      <c r="L24" s="26" t="s">
        <v>9</v>
      </c>
    </row>
    <row r="25" spans="2:12" ht="12.75" customHeight="1">
      <c r="B25" s="28">
        <v>1</v>
      </c>
      <c r="C25" s="29" t="s">
        <v>23</v>
      </c>
      <c r="D25" s="30"/>
      <c r="E25" s="31" t="str">
        <f>IF(I25&lt;H9,"OG",IF(I25&gt;=K9,"PROM","MG"))</f>
        <v>OG</v>
      </c>
      <c r="F25" s="28">
        <v>0</v>
      </c>
      <c r="G25" s="28">
        <v>13</v>
      </c>
      <c r="H25" s="28">
        <v>60</v>
      </c>
      <c r="I25" s="33">
        <f>ROUNDDOWN(G25/H25,3)</f>
        <v>0.216</v>
      </c>
      <c r="J25" s="34">
        <f>TRUNC(I25*0.9082,3)</f>
        <v>0.196</v>
      </c>
      <c r="K25" s="28">
        <v>2</v>
      </c>
      <c r="L25" s="58">
        <v>2</v>
      </c>
    </row>
    <row r="26" spans="2:12" ht="12.75" customHeight="1">
      <c r="B26" s="28">
        <v>2</v>
      </c>
      <c r="C26" s="29" t="s">
        <v>23</v>
      </c>
      <c r="D26" s="30"/>
      <c r="E26" s="31" t="str">
        <f>IF(I26&lt;H9,"OG",IF(I26&gt;=K9,"PROM","MG"))</f>
        <v>OG</v>
      </c>
      <c r="F26" s="28">
        <v>0</v>
      </c>
      <c r="G26" s="28">
        <v>13</v>
      </c>
      <c r="H26" s="28">
        <v>61</v>
      </c>
      <c r="I26" s="33">
        <f>ROUNDDOWN(G26/H26,3)</f>
        <v>0.213</v>
      </c>
      <c r="J26" s="34">
        <f>TRUNC(I26*0.9082,3)</f>
        <v>0.193</v>
      </c>
      <c r="K26" s="28">
        <v>2</v>
      </c>
      <c r="L26" s="59"/>
    </row>
    <row r="27" spans="2:12" ht="12.75" customHeight="1">
      <c r="B27" s="28">
        <v>3</v>
      </c>
      <c r="C27" s="29" t="s">
        <v>23</v>
      </c>
      <c r="D27" s="30"/>
      <c r="E27" s="31" t="str">
        <f>IF(I27&lt;H9,"OG",IF(I27&gt;=K9,"PROM","MG"))</f>
        <v>OG</v>
      </c>
      <c r="F27" s="28">
        <v>2</v>
      </c>
      <c r="G27" s="28">
        <v>18</v>
      </c>
      <c r="H27" s="28">
        <v>55</v>
      </c>
      <c r="I27" s="33">
        <f>ROUNDDOWN(G27/H27,3)</f>
        <v>0.327</v>
      </c>
      <c r="J27" s="34">
        <f>TRUNC(I27*0.9082,3)</f>
        <v>0.296</v>
      </c>
      <c r="K27" s="28">
        <v>3</v>
      </c>
      <c r="L27" s="59"/>
    </row>
    <row r="28" spans="2:12" ht="12.75" customHeight="1">
      <c r="B28" s="36">
        <v>4</v>
      </c>
      <c r="C28" s="29" t="s">
        <v>23</v>
      </c>
      <c r="D28" s="30"/>
      <c r="E28" s="48" t="str">
        <f>IF(I28&lt;H9,"OG",IF(I28&gt;=K9,"PROM","MG"))</f>
        <v>PROM</v>
      </c>
      <c r="F28" s="28">
        <v>2</v>
      </c>
      <c r="G28" s="28">
        <v>18</v>
      </c>
      <c r="H28" s="28">
        <v>36</v>
      </c>
      <c r="I28" s="33">
        <f>ROUNDDOWN(G28/H28,3)</f>
        <v>0.5</v>
      </c>
      <c r="J28" s="34">
        <f>TRUNC(I28*0.9082,3)</f>
        <v>0.454</v>
      </c>
      <c r="K28" s="28">
        <v>2</v>
      </c>
      <c r="L28" s="59"/>
    </row>
    <row r="29" spans="1:14" ht="12.75" customHeight="1">
      <c r="A29" s="18"/>
      <c r="B29" s="37"/>
      <c r="C29" s="18" t="str">
        <f>IF(I29&lt;H9,"OG",IF(I29&gt;=K9,"PROM","MG"))</f>
        <v>OG</v>
      </c>
      <c r="D29" s="38"/>
      <c r="E29" s="39" t="s">
        <v>3</v>
      </c>
      <c r="F29" s="40">
        <f>SUM(F25:F28)</f>
        <v>4</v>
      </c>
      <c r="G29" s="40">
        <f>G25+G26+G27+G28</f>
        <v>62</v>
      </c>
      <c r="H29" s="40">
        <f>H25+H26+H27+H28</f>
        <v>212</v>
      </c>
      <c r="I29" s="41">
        <f>ROUNDDOWN(G29/H29,3)</f>
        <v>0.292</v>
      </c>
      <c r="J29" s="42">
        <f>TRUNC(I29*0.9082,3)</f>
        <v>0.265</v>
      </c>
      <c r="K29" s="40">
        <f>MAX(K25:K28)</f>
        <v>3</v>
      </c>
      <c r="L29" s="60"/>
      <c r="N29" s="18"/>
    </row>
    <row r="30" spans="1:15" ht="7.5" customHeight="1" thickBot="1">
      <c r="A30" s="14"/>
      <c r="B30" s="44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  <c r="O30" s="18"/>
    </row>
    <row r="31" spans="1:13" ht="15" customHeight="1">
      <c r="A31" s="18"/>
      <c r="B31" s="37"/>
      <c r="C31" s="18"/>
      <c r="D31" s="18"/>
      <c r="E31" s="18"/>
      <c r="F31" s="18"/>
      <c r="G31" s="18"/>
      <c r="H31" s="18"/>
      <c r="I31" s="50"/>
      <c r="J31" s="50"/>
      <c r="K31" s="18"/>
      <c r="L31" s="18"/>
      <c r="M31" s="18"/>
    </row>
    <row r="32" spans="1:11" ht="13.5" customHeight="1">
      <c r="A32" s="18"/>
      <c r="B32" s="37"/>
      <c r="C32" s="57" t="s">
        <v>16</v>
      </c>
      <c r="D32" s="57"/>
      <c r="E32" s="57"/>
      <c r="F32" s="57"/>
      <c r="G32" s="57"/>
      <c r="H32" s="57"/>
      <c r="I32" s="57"/>
      <c r="J32" s="57"/>
      <c r="K32" s="57"/>
    </row>
    <row r="33" spans="1:11" ht="13.5" customHeight="1">
      <c r="A33" s="18"/>
      <c r="B33" s="37"/>
      <c r="C33" s="57" t="s">
        <v>17</v>
      </c>
      <c r="D33" s="57"/>
      <c r="E33" s="57"/>
      <c r="F33" s="57"/>
      <c r="G33" s="57"/>
      <c r="H33" s="57"/>
      <c r="I33" s="57"/>
      <c r="J33" s="57"/>
      <c r="K33" s="57"/>
    </row>
    <row r="34" spans="1:11" ht="13.5" customHeight="1">
      <c r="A34" s="18"/>
      <c r="B34" s="37"/>
      <c r="C34" s="18"/>
      <c r="D34" s="18"/>
      <c r="E34" s="18"/>
      <c r="F34" s="37"/>
      <c r="G34" s="37"/>
      <c r="H34" s="37"/>
      <c r="I34" s="25"/>
      <c r="J34" s="25"/>
      <c r="K34" s="37"/>
    </row>
    <row r="35" spans="1:11" ht="13.5" customHeight="1">
      <c r="A35" s="18"/>
      <c r="B35" s="37"/>
      <c r="C35" s="18"/>
      <c r="D35" s="18"/>
      <c r="E35" s="18"/>
      <c r="F35" s="37"/>
      <c r="G35" s="37"/>
      <c r="H35" s="37"/>
      <c r="I35" s="25"/>
      <c r="J35" s="25"/>
      <c r="K35" s="37"/>
    </row>
    <row r="36" spans="1:11" ht="13.5" customHeight="1">
      <c r="A36" s="18"/>
      <c r="B36" s="37"/>
      <c r="C36" s="18"/>
      <c r="D36" s="18"/>
      <c r="E36" s="18"/>
      <c r="F36" s="49"/>
      <c r="G36" s="49"/>
      <c r="H36" s="49"/>
      <c r="I36" s="25"/>
      <c r="J36" s="25"/>
      <c r="K36" s="49"/>
    </row>
    <row r="37" ht="12.75">
      <c r="N37" s="1" t="s">
        <v>12</v>
      </c>
    </row>
    <row r="39" ht="12.75">
      <c r="R39" s="1" t="s">
        <v>12</v>
      </c>
    </row>
  </sheetData>
  <sheetProtection/>
  <mergeCells count="5">
    <mergeCell ref="A9:C9"/>
    <mergeCell ref="C32:K32"/>
    <mergeCell ref="C33:K33"/>
    <mergeCell ref="L16:L20"/>
    <mergeCell ref="L25:L29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2010-10-31T21:19:16Z</cp:lastPrinted>
  <dcterms:created xsi:type="dcterms:W3CDTF">2000-08-03T20:00:07Z</dcterms:created>
  <dcterms:modified xsi:type="dcterms:W3CDTF">2011-03-07T11:24:09Z</dcterms:modified>
  <cp:category/>
  <cp:version/>
  <cp:contentType/>
  <cp:contentStatus/>
</cp:coreProperties>
</file>