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<sst xmlns="http://schemas.openxmlformats.org/spreadsheetml/2006/main" count="56" uniqueCount="53">
  <si>
    <t>GEWEST BEIDE - VLAANDEREN</t>
  </si>
  <si>
    <t>sportjaar :</t>
  </si>
  <si>
    <t>2013-2014</t>
  </si>
  <si>
    <t xml:space="preserve">DISTRICT :  </t>
  </si>
  <si>
    <t>GENT</t>
  </si>
  <si>
    <t>KAMPIOENSCHAP VAN BELGIE : 5°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</si>
  <si>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</si>
  <si>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</si>
  <si>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</si>
  <si>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</si>
  <si>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</si>
  <si>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</si>
  <si>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</si>
  <si>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</si>
  <si>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</si>
  <si>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</si>
  <si>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</si>
  <si>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LANDRIEU Jan</t>
  </si>
  <si>
    <t>ROY</t>
  </si>
  <si>
    <t>DE VOS Guido</t>
  </si>
  <si>
    <t>COSYNS Marc</t>
  </si>
  <si>
    <t>K.BCAW</t>
  </si>
  <si>
    <t>WILLEMS Raymond</t>
  </si>
  <si>
    <t>BVG</t>
  </si>
  <si>
    <t>CAUDRON Danny</t>
  </si>
  <si>
    <t>ED</t>
  </si>
  <si>
    <t>REYCHLER Hedwig</t>
  </si>
  <si>
    <t>LIPPENS Tony</t>
  </si>
  <si>
    <t>DISTRICTFINALE</t>
  </si>
  <si>
    <t>* DEELNEMERS</t>
  </si>
  <si>
    <t xml:space="preserve">Al deze wedstrijden worden gespeeld in </t>
  </si>
  <si>
    <t>ARGOS Westv. Antwerpse stwg 550  9040 Gent</t>
  </si>
  <si>
    <t>Tel: 0</t>
  </si>
  <si>
    <t xml:space="preserve">9 / 228 19 38 </t>
  </si>
  <si>
    <t>( ORGANISATIE  v.  B.C. ROYALVRIENDEN )</t>
  </si>
  <si>
    <t>* TE SPELEN PUNTEN</t>
  </si>
  <si>
    <t>Wedstrijdpunten boven minimumgemiddelde</t>
  </si>
  <si>
    <t>Wedstrijdpunten onder minimumgemiddelde</t>
  </si>
  <si>
    <t>* WEDSTRIJDROOSTER</t>
  </si>
  <si>
    <t>1-2    3- 4           V1 - W2    V2 - W1           V1-V2     W1-W2</t>
  </si>
  <si>
    <t xml:space="preserve">* WEDSTRIJDLEIDING : </t>
  </si>
  <si>
    <t xml:space="preserve">Landrieu Jan    of afgevaardigde 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</si>
  <si>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</si>
  <si>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</si>
  <si>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</si>
  <si>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</si>
  <si>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</si>
  <si>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14/15 dec. 2013.</t>
  </si>
  <si>
    <t>in</t>
  </si>
  <si>
    <t>ZW-VL</t>
  </si>
  <si>
    <t>Meuleman Rudy                         0486 /36 92 21                          rudy.meuleman@telenet.be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</si>
  <si>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</si>
  <si>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Op  Zondag  17 nov. 2013   om  13u30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</si>
</sst>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i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6" xfId="59" applyFont="1" applyBorder="1" applyAlignment="1">
      <alignment horizontal="left"/>
      <protection/>
    </xf>
    <xf numFmtId="0" fontId="23" fillId="0" borderId="17" xfId="59" applyFont="1" applyBorder="1" applyAlignment="1">
      <alignment horizontal="center"/>
      <protection/>
    </xf>
    <xf numFmtId="0" fontId="23" fillId="0" borderId="17" xfId="59" applyFont="1" applyBorder="1" applyAlignment="1">
      <alignment horizontal="left"/>
      <protection/>
    </xf>
    <xf numFmtId="1" fontId="23" fillId="0" borderId="17" xfId="59" applyNumberFormat="1" applyFont="1" applyBorder="1" applyAlignment="1">
      <alignment horizontal="center"/>
      <protection/>
    </xf>
    <xf numFmtId="0" fontId="23" fillId="0" borderId="18" xfId="59" applyFont="1" applyBorder="1" applyAlignment="1">
      <alignment horizontal="center"/>
      <protection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19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vrijspel%20KB\VL_V_%205%20vrij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B1">
      <selection activeCell="S26" sqref="S26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4.57421875" style="24" customWidth="1"/>
    <col min="16" max="16" width="8.8515625" style="0" customWidth="1"/>
    <col min="18" max="18" width="9.421875" style="0" bestFit="1" customWidth="1"/>
  </cols>
  <sheetData>
    <row r="1" spans="1:16" ht="15">
      <c r="A1" s="1"/>
      <c r="B1" s="2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3">
        <f ca="1">TODAY()</f>
        <v>41585</v>
      </c>
      <c r="P2" s="64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59" t="s">
        <v>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3:6" ht="15" customHeight="1">
      <c r="C5" s="25" t="s">
        <v>6</v>
      </c>
      <c r="D5" s="26"/>
      <c r="E5" s="26"/>
      <c r="F5" s="27"/>
    </row>
    <row r="6" ht="36.75" customHeight="1"/>
    <row r="7" spans="1:16" ht="18.75">
      <c r="A7" s="58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ht="14.25" customHeight="1"/>
    <row r="9" spans="2:15" ht="14.2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2:15" ht="9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5">
      <c r="B11">
        <f>B9+1</f>
        <v>1</v>
      </c>
      <c r="C11" s="31">
        <v>8125</v>
      </c>
      <c r="D11" s="32" t="s">
        <v>17</v>
      </c>
      <c r="F11" s="24" t="s">
        <v>18</v>
      </c>
      <c r="J11" s="24">
        <v>8</v>
      </c>
      <c r="K11" s="33">
        <v>280</v>
      </c>
      <c r="L11" s="24">
        <v>88</v>
      </c>
      <c r="M11" s="34">
        <v>3.1813181818181815</v>
      </c>
      <c r="N11" s="24">
        <v>16</v>
      </c>
      <c r="O11" s="24" t="str">
        <f aca="true" t="shared" si="0" ref="O11:O17">IF(M11&lt;2.8,"OG",IF(AND(M11&gt;=2.8,M11&lt;3.6),"MG",IF(AND(M11&gt;=3.6,M11&lt;4.8),"PR",IF(AND(M11&gt;=4.8,M11&lt;6.4),"DPR",IF(AND(M11&gt;=6.4,M11&lt;10.7),"DRPR","")))))</f>
        <v>MG</v>
      </c>
    </row>
    <row r="12" spans="2:15" ht="15">
      <c r="B12">
        <f aca="true" t="shared" si="1" ref="B12:B17">B11+1</f>
        <v>2</v>
      </c>
      <c r="C12" s="31">
        <v>9263</v>
      </c>
      <c r="D12" s="32" t="s">
        <v>19</v>
      </c>
      <c r="F12" s="24" t="s">
        <v>18</v>
      </c>
      <c r="J12" s="24">
        <v>6</v>
      </c>
      <c r="K12" s="33">
        <v>275</v>
      </c>
      <c r="L12" s="24">
        <v>89</v>
      </c>
      <c r="M12" s="34">
        <v>3.0893876404494383</v>
      </c>
      <c r="N12" s="24">
        <v>16</v>
      </c>
      <c r="O12" s="24" t="str">
        <f t="shared" si="0"/>
        <v>MG</v>
      </c>
    </row>
    <row r="13" spans="2:15" ht="15">
      <c r="B13">
        <f t="shared" si="1"/>
        <v>3</v>
      </c>
      <c r="C13" s="31">
        <v>8352</v>
      </c>
      <c r="D13" s="32" t="s">
        <v>20</v>
      </c>
      <c r="F13" s="24" t="s">
        <v>21</v>
      </c>
      <c r="J13" s="24">
        <v>6</v>
      </c>
      <c r="K13" s="33">
        <v>253</v>
      </c>
      <c r="L13" s="24">
        <v>83</v>
      </c>
      <c r="M13" s="34">
        <v>3.0476927710843373</v>
      </c>
      <c r="N13" s="24">
        <v>15</v>
      </c>
      <c r="O13" s="24" t="str">
        <f t="shared" si="0"/>
        <v>MG</v>
      </c>
    </row>
    <row r="14" spans="2:15" ht="15">
      <c r="B14">
        <f t="shared" si="1"/>
        <v>4</v>
      </c>
      <c r="C14" s="31">
        <v>9066</v>
      </c>
      <c r="D14" s="32" t="s">
        <v>22</v>
      </c>
      <c r="F14" s="24" t="s">
        <v>23</v>
      </c>
      <c r="J14" s="24">
        <v>2</v>
      </c>
      <c r="K14" s="33">
        <v>244</v>
      </c>
      <c r="L14" s="24">
        <v>79</v>
      </c>
      <c r="M14" s="34">
        <v>3.0881075949367087</v>
      </c>
      <c r="N14" s="24">
        <v>28</v>
      </c>
      <c r="O14" s="24" t="str">
        <f t="shared" si="0"/>
        <v>MG</v>
      </c>
    </row>
    <row r="15" spans="2:15" ht="15">
      <c r="B15">
        <f t="shared" si="1"/>
        <v>5</v>
      </c>
      <c r="C15" s="31">
        <v>9421</v>
      </c>
      <c r="D15" s="32" t="s">
        <v>24</v>
      </c>
      <c r="F15" s="24" t="s">
        <v>25</v>
      </c>
      <c r="J15" s="24">
        <v>4</v>
      </c>
      <c r="K15" s="33">
        <v>262</v>
      </c>
      <c r="L15" s="24">
        <v>100</v>
      </c>
      <c r="M15" s="34">
        <v>2.6195</v>
      </c>
      <c r="N15" s="24">
        <v>23</v>
      </c>
      <c r="O15" s="24" t="str">
        <f t="shared" si="0"/>
        <v>OG</v>
      </c>
    </row>
    <row r="16" spans="2:15" ht="15">
      <c r="B16">
        <f t="shared" si="1"/>
        <v>6</v>
      </c>
      <c r="C16" s="31">
        <v>9264</v>
      </c>
      <c r="D16" s="32" t="s">
        <v>26</v>
      </c>
      <c r="F16" s="24" t="s">
        <v>18</v>
      </c>
      <c r="J16" s="24">
        <v>2</v>
      </c>
      <c r="K16" s="33">
        <v>195</v>
      </c>
      <c r="L16" s="24">
        <v>105</v>
      </c>
      <c r="M16" s="34">
        <v>1.8566428571428573</v>
      </c>
      <c r="N16" s="24">
        <v>10</v>
      </c>
      <c r="O16" s="24" t="str">
        <f t="shared" si="0"/>
        <v>OG</v>
      </c>
    </row>
    <row r="17" spans="2:15" ht="15">
      <c r="B17">
        <f t="shared" si="1"/>
        <v>7</v>
      </c>
      <c r="C17" s="31">
        <v>8410</v>
      </c>
      <c r="D17" s="32" t="s">
        <v>27</v>
      </c>
      <c r="F17" s="24" t="s">
        <v>25</v>
      </c>
      <c r="J17" s="24">
        <v>0</v>
      </c>
      <c r="K17" s="33">
        <v>177</v>
      </c>
      <c r="L17" s="24">
        <v>100</v>
      </c>
      <c r="M17" s="34">
        <v>1.7695</v>
      </c>
      <c r="N17" s="24">
        <v>9</v>
      </c>
      <c r="O17" s="24" t="str">
        <f t="shared" si="0"/>
        <v>OG</v>
      </c>
    </row>
    <row r="19" ht="46.5" customHeight="1"/>
    <row r="20" spans="2:16" ht="23.25">
      <c r="B20" s="62" t="s">
        <v>28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2:16" ht="15">
      <c r="B21" s="35" t="s">
        <v>29</v>
      </c>
      <c r="D21" s="36"/>
      <c r="O21"/>
      <c r="P21" s="24"/>
    </row>
    <row r="22" spans="2:16" ht="15">
      <c r="B22">
        <v>1</v>
      </c>
      <c r="C22" s="31">
        <v>8125</v>
      </c>
      <c r="D22" s="32" t="str">
        <f>VLOOKUP(C22,'[2]LEDEN'!A:C,2,FALSE)</f>
        <v>LANDRIEU Jan</v>
      </c>
      <c r="F22" s="24" t="str">
        <f>VLOOKUP(C22,'[2]LEDEN'!A:C,3,FALSE)</f>
        <v>ROY</v>
      </c>
      <c r="H22" t="s">
        <v>30</v>
      </c>
      <c r="O22"/>
      <c r="P22" s="24"/>
    </row>
    <row r="23" spans="2:16" ht="15">
      <c r="B23">
        <v>2</v>
      </c>
      <c r="C23" s="24">
        <v>9263</v>
      </c>
      <c r="D23" s="32" t="str">
        <f>VLOOKUP(C23,'[2]LEDEN'!A:C,2,FALSE)</f>
        <v>DE VOS Guido</v>
      </c>
      <c r="F23" s="24" t="str">
        <f>VLOOKUP(C23,'[2]LEDEN'!A:C,3,FALSE)</f>
        <v>ROY</v>
      </c>
      <c r="H23" s="37" t="s">
        <v>31</v>
      </c>
      <c r="I23" s="37"/>
      <c r="J23" s="37"/>
      <c r="K23" s="38"/>
      <c r="L23" s="37"/>
      <c r="M23" s="37"/>
      <c r="N23" s="37"/>
      <c r="O23" s="37"/>
      <c r="P23" s="24"/>
    </row>
    <row r="24" spans="2:16" ht="15">
      <c r="B24">
        <v>3</v>
      </c>
      <c r="C24" s="24">
        <v>8352</v>
      </c>
      <c r="D24" s="32" t="str">
        <f>VLOOKUP(C24,'[2]LEDEN'!A:C,2,FALSE)</f>
        <v>COSYNS Marc</v>
      </c>
      <c r="F24" s="24" t="str">
        <f>VLOOKUP(C24,'[2]LEDEN'!A:C,3,FALSE)</f>
        <v>K.BCAW</v>
      </c>
      <c r="H24" s="37" t="s">
        <v>32</v>
      </c>
      <c r="I24" s="37"/>
      <c r="J24" s="37" t="s">
        <v>33</v>
      </c>
      <c r="K24" s="38"/>
      <c r="P24" s="24"/>
    </row>
    <row r="25" spans="2:16" ht="15">
      <c r="B25">
        <v>4</v>
      </c>
      <c r="C25" s="24">
        <v>9066</v>
      </c>
      <c r="D25" s="32" t="str">
        <f>VLOOKUP(C25,'[2]LEDEN'!A:C,2,FALSE)</f>
        <v>WILLEMS Raymond</v>
      </c>
      <c r="F25" s="24" t="str">
        <f>VLOOKUP(C25,'[2]LEDEN'!A:C,3,FALSE)</f>
        <v>BVG</v>
      </c>
      <c r="H25" s="65" t="s">
        <v>34</v>
      </c>
      <c r="I25" s="65"/>
      <c r="J25" s="65"/>
      <c r="K25" s="66"/>
      <c r="L25" s="65"/>
      <c r="M25" s="65"/>
      <c r="N25" s="65"/>
      <c r="O25"/>
      <c r="P25" s="24"/>
    </row>
    <row r="26" spans="2:16" ht="15">
      <c r="B26"/>
      <c r="C26" s="24"/>
      <c r="H26" s="37" t="s">
        <v>52</v>
      </c>
      <c r="I26" s="37"/>
      <c r="J26" s="37"/>
      <c r="K26" s="38"/>
      <c r="L26" s="37"/>
      <c r="M26" s="37"/>
      <c r="N26" s="37"/>
      <c r="O26"/>
      <c r="P26" s="24"/>
    </row>
    <row r="27" spans="2:16" ht="15">
      <c r="B27" s="39" t="s">
        <v>35</v>
      </c>
      <c r="C27" s="24"/>
      <c r="E27" s="40">
        <v>70</v>
      </c>
      <c r="O27"/>
      <c r="P27" s="24"/>
    </row>
    <row r="28" spans="2:16" ht="15">
      <c r="B28"/>
      <c r="C28" s="24"/>
      <c r="O28"/>
      <c r="P28" s="24"/>
    </row>
    <row r="29" spans="2:16" ht="15">
      <c r="B29" s="40" t="s">
        <v>51</v>
      </c>
      <c r="C29" s="24"/>
      <c r="E29" s="41" t="s">
        <v>36</v>
      </c>
      <c r="F29" s="42"/>
      <c r="G29" s="43"/>
      <c r="H29" s="43"/>
      <c r="I29" s="43"/>
      <c r="J29" s="43"/>
      <c r="K29" s="44"/>
      <c r="M29" s="45">
        <v>2.8</v>
      </c>
      <c r="O29"/>
      <c r="P29" s="24"/>
    </row>
    <row r="30" ht="15">
      <c r="E30" s="46" t="s">
        <v>37</v>
      </c>
    </row>
    <row r="32" spans="2:5" ht="15">
      <c r="B32" s="39" t="s">
        <v>38</v>
      </c>
      <c r="E32" t="s">
        <v>39</v>
      </c>
    </row>
    <row r="34" spans="2:13" ht="15">
      <c r="B34" s="42" t="s">
        <v>40</v>
      </c>
      <c r="D34" s="46"/>
      <c r="E34" s="46" t="s">
        <v>41</v>
      </c>
      <c r="F34" s="47"/>
      <c r="G34" s="48"/>
      <c r="H34" s="48"/>
      <c r="I34" s="48"/>
      <c r="J34" s="48"/>
      <c r="K34" s="49"/>
      <c r="L34" s="48"/>
      <c r="M34" s="46"/>
    </row>
    <row r="35" spans="2:4" ht="15">
      <c r="B35" s="48"/>
      <c r="C35" s="50"/>
      <c r="D35" s="46"/>
    </row>
    <row r="36" spans="2:15" ht="15">
      <c r="B36" s="48"/>
      <c r="E36" s="42" t="s">
        <v>42</v>
      </c>
      <c r="F36" s="51"/>
      <c r="G36" s="51"/>
      <c r="H36" s="42"/>
      <c r="I36" s="43"/>
      <c r="J36" s="43"/>
      <c r="K36" s="44"/>
      <c r="L36" s="42" t="s">
        <v>43</v>
      </c>
      <c r="M36" s="43"/>
      <c r="N36" s="42"/>
      <c r="O36" s="46"/>
    </row>
    <row r="37" spans="2:15" ht="15">
      <c r="B37" s="48"/>
      <c r="E37" s="42"/>
      <c r="F37" s="51"/>
      <c r="G37" s="51"/>
      <c r="H37" s="42"/>
      <c r="I37" s="43"/>
      <c r="J37" s="43"/>
      <c r="K37" s="44"/>
      <c r="L37" s="42" t="s">
        <v>44</v>
      </c>
      <c r="M37" s="43"/>
      <c r="N37" s="42"/>
      <c r="O37" s="46"/>
    </row>
    <row r="38" spans="2:15" ht="15">
      <c r="B38" s="48"/>
      <c r="E38" s="42"/>
      <c r="F38" s="51"/>
      <c r="G38" s="51"/>
      <c r="H38" s="42"/>
      <c r="I38" s="43"/>
      <c r="J38" s="43"/>
      <c r="K38" s="44"/>
      <c r="L38" s="42"/>
      <c r="M38" s="43"/>
      <c r="N38" s="42"/>
      <c r="O38" s="46"/>
    </row>
    <row r="39" spans="2:13" ht="15">
      <c r="B39" s="48"/>
      <c r="C39" s="42" t="s">
        <v>45</v>
      </c>
      <c r="D39" s="46"/>
      <c r="E39" s="46"/>
      <c r="F39" s="47"/>
      <c r="G39" s="48"/>
      <c r="H39" s="48"/>
      <c r="I39" s="48"/>
      <c r="J39" s="48"/>
      <c r="K39" s="49"/>
      <c r="L39" s="47"/>
      <c r="M39" s="46"/>
    </row>
    <row r="40" spans="2:13" ht="15">
      <c r="B40" s="48"/>
      <c r="C40" s="42"/>
      <c r="D40" s="46"/>
      <c r="E40" s="46"/>
      <c r="F40" s="47"/>
      <c r="G40" s="48"/>
      <c r="H40" s="48"/>
      <c r="I40" s="48"/>
      <c r="J40" s="48"/>
      <c r="K40" s="49"/>
      <c r="L40" s="47"/>
      <c r="M40" s="46"/>
    </row>
    <row r="41" spans="2:14" ht="15">
      <c r="B41" s="48"/>
      <c r="C41" s="50" t="s">
        <v>46</v>
      </c>
      <c r="D41" s="51"/>
      <c r="E41" s="51"/>
      <c r="F41" s="42"/>
      <c r="G41" s="43"/>
      <c r="H41" s="43"/>
      <c r="I41" s="43"/>
      <c r="J41" s="43"/>
      <c r="K41" s="44"/>
      <c r="L41" s="42"/>
      <c r="M41" s="46"/>
      <c r="N41" t="s">
        <v>47</v>
      </c>
    </row>
    <row r="42" spans="2:14" ht="15.75" thickBot="1">
      <c r="B42" s="48"/>
      <c r="C42" s="47"/>
      <c r="D42" s="46"/>
      <c r="E42" s="46"/>
      <c r="F42" s="47"/>
      <c r="G42" s="48"/>
      <c r="H42" s="48"/>
      <c r="I42" s="48"/>
      <c r="J42" s="48"/>
      <c r="K42" s="49"/>
      <c r="L42" s="47"/>
      <c r="M42" s="46" t="s">
        <v>48</v>
      </c>
      <c r="N42" t="s">
        <v>49</v>
      </c>
    </row>
    <row r="43" spans="2:15" ht="15.75" thickBot="1">
      <c r="B43" s="48"/>
      <c r="D43" s="52" t="s">
        <v>50</v>
      </c>
      <c r="E43" s="53"/>
      <c r="F43" s="53"/>
      <c r="G43" s="53"/>
      <c r="H43" s="53"/>
      <c r="I43" s="54"/>
      <c r="J43" s="53"/>
      <c r="K43" s="55"/>
      <c r="L43" s="53"/>
      <c r="M43" s="53"/>
      <c r="N43" s="53"/>
      <c r="O43" s="56"/>
    </row>
  </sheetData>
  <sheetProtection/>
  <mergeCells count="5">
    <mergeCell ref="C1:N1"/>
    <mergeCell ref="A7:P7"/>
    <mergeCell ref="B4:P4"/>
    <mergeCell ref="B20:P20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2013-11-07T07:54:12Z</dcterms:created>
  <dcterms:modified xsi:type="dcterms:W3CDTF">2013-11-07T08:46:18Z</dcterms:modified>
  <cp:category/>
  <cp:version/>
  <cp:contentType/>
  <cp:contentStatus/>
</cp:coreProperties>
</file>