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<sst xmlns="http://schemas.openxmlformats.org/spreadsheetml/2006/main" count="65" uniqueCount="60">
  <si>
    <t>GEWEST BEIDE - VLAANDEREN</t>
  </si>
  <si>
    <t>sportjaar :</t>
  </si>
  <si>
    <t>2013-2014</t>
  </si>
  <si>
    <t xml:space="preserve">DISTRICT :  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</si>
  <si>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</si>
  <si>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</si>
  <si>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</si>
  <si>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</si>
  <si>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</si>
  <si>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</si>
  <si>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</si>
  <si>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</si>
  <si>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</si>
  <si>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</si>
  <si>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</si>
  <si>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</si>
  <si>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CARDON Eric</t>
  </si>
  <si>
    <t>K.BCAW</t>
  </si>
  <si>
    <t>CAUDRON Bjorn</t>
  </si>
  <si>
    <t>ED</t>
  </si>
  <si>
    <t>D'HAENENS Seraphin</t>
  </si>
  <si>
    <t>CLAERHOUT Bernard</t>
  </si>
  <si>
    <t>CALUWAERTS Frederick</t>
  </si>
  <si>
    <t>UN</t>
  </si>
  <si>
    <t>VAN AELST Paul</t>
  </si>
  <si>
    <t>DE HERTOG Gert-Jan</t>
  </si>
  <si>
    <t>K.OH</t>
  </si>
  <si>
    <t>CLAEYS Hubert</t>
  </si>
  <si>
    <t>ROY</t>
  </si>
  <si>
    <t>VANDE CAN Florian</t>
  </si>
  <si>
    <t>STER</t>
  </si>
  <si>
    <t>VANDERHAUWAERT Christian</t>
  </si>
  <si>
    <t>K&amp;V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</si>
  <si>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</si>
  <si>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</si>
  <si>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</si>
  <si>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</si>
  <si>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</si>
  <si>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</si>
  <si>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</si>
  <si>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</si>
  <si>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</si>
  <si>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</si>
  <si>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</si>
  <si>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</si>
  <si>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</si>
  <si>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</si>
  <si>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</si>
  <si>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K.B.C. ARGOS WESTVELD Antwerpse stwg 550 9040 Gent</t>
  </si>
  <si>
    <t>9 / 228 19 38</t>
  </si>
  <si>
    <t>1 - 2    3 - 4           V1 - W2    V2 - W1           V1-V2     W1-W2</t>
  </si>
  <si>
    <t xml:space="preserve">De Fauw Guy  </t>
  </si>
  <si>
    <t xml:space="preserve">of </t>
  </si>
  <si>
    <t>afgevaardigde</t>
  </si>
  <si>
    <t>UITSLAGEN BINNEN 24 UUR NAAR DSB</t>
  </si>
  <si>
    <t>22/23 mrt 2014</t>
  </si>
  <si>
    <t>Meuleman Rudy                                   0486 / 36 92 21                  rudy.meuleman@telenet.be</t>
  </si>
  <si>
    <t>GENT</t>
  </si>
  <si>
    <t>zo.   2  feb 2014    om  14u00</t>
  </si>
  <si>
    <t>INTER DISTRICTFINALE ( Gent-Dender)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</si>
</sst>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sz val="11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bandstoten%20KB\VL_VG-D%206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R36" sqref="R36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3.1406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8" max="18" width="9.421875" style="0" bestFit="1" customWidth="1"/>
  </cols>
  <sheetData>
    <row r="1" spans="1:16" ht="15">
      <c r="A1" s="1"/>
      <c r="B1" s="2"/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57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5">
        <f ca="1">TODAY()</f>
        <v>41620</v>
      </c>
      <c r="P2" s="76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71" t="s">
        <v>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ht="12.75" customHeight="1"/>
    <row r="9" spans="2:15" ht="13.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3.5" customHeight="1">
      <c r="B11"/>
      <c r="C11" s="29"/>
      <c r="D11" s="29" t="s">
        <v>46</v>
      </c>
      <c r="E11" s="29"/>
      <c r="F11" s="29" t="s">
        <v>19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3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7318</v>
      </c>
      <c r="D13" s="32" t="s">
        <v>16</v>
      </c>
      <c r="F13" s="24" t="s">
        <v>17</v>
      </c>
      <c r="J13" s="24">
        <v>6</v>
      </c>
      <c r="K13" s="33">
        <v>76</v>
      </c>
      <c r="L13" s="24">
        <v>81</v>
      </c>
      <c r="M13" s="34">
        <v>0.9377716049382716</v>
      </c>
      <c r="N13" s="24">
        <v>5</v>
      </c>
      <c r="O13" s="24" t="str">
        <f>IF(M13&lt;0.9,"OG",IF(AND(M13&gt;=0.9,M13&lt;1.3),"MG",IF(AND(M13&gt;=1.3,M13&lt;1.75),"PR",IF(AND(M13&gt;=1.75,M13&lt;2.5),"DPR",IF(AND(M13&gt;=2.5,M13&lt;3.5),"DRPR","")))))</f>
        <v>MG</v>
      </c>
    </row>
    <row r="14" spans="2:15" ht="15">
      <c r="B14">
        <f>B13+1</f>
        <v>2</v>
      </c>
      <c r="C14" s="31">
        <v>9420</v>
      </c>
      <c r="D14" s="32" t="s">
        <v>18</v>
      </c>
      <c r="F14" s="24" t="s">
        <v>19</v>
      </c>
      <c r="J14" s="24">
        <v>6</v>
      </c>
      <c r="K14" s="33">
        <v>73</v>
      </c>
      <c r="L14" s="24">
        <v>86</v>
      </c>
      <c r="M14" s="34">
        <v>0.8483372093023256</v>
      </c>
      <c r="N14" s="24">
        <v>5</v>
      </c>
      <c r="O14" s="24" t="str">
        <f aca="true" t="shared" si="0" ref="O14:O25">IF(M14&lt;0.9,"OG",IF(AND(M14&gt;=0.9,M14&lt;1.3),"MG",IF(AND(M14&gt;=1.3,M14&lt;175),"PR",IF(AND(M14&gt;=1.75,M14&lt;2.5),"DPR",IF(AND(M14&gt;=2.5,M14&lt;3.5),"DRPR","")))))</f>
        <v>OG</v>
      </c>
    </row>
    <row r="15" spans="2:15" ht="15">
      <c r="B15">
        <f>B14+1</f>
        <v>3</v>
      </c>
      <c r="C15" s="31">
        <v>9144</v>
      </c>
      <c r="D15" s="32" t="s">
        <v>20</v>
      </c>
      <c r="F15" s="24" t="s">
        <v>19</v>
      </c>
      <c r="J15" s="24">
        <v>4</v>
      </c>
      <c r="K15" s="33">
        <v>72</v>
      </c>
      <c r="L15" s="24">
        <v>94</v>
      </c>
      <c r="M15" s="34">
        <v>0.7654574468085107</v>
      </c>
      <c r="N15" s="24">
        <v>6</v>
      </c>
      <c r="O15" s="24" t="str">
        <f t="shared" si="0"/>
        <v>OG</v>
      </c>
    </row>
    <row r="16" spans="2:15" ht="15">
      <c r="B16">
        <f>B15+1</f>
        <v>4</v>
      </c>
      <c r="C16" s="31">
        <v>8349</v>
      </c>
      <c r="D16" s="32" t="s">
        <v>21</v>
      </c>
      <c r="F16" s="24" t="s">
        <v>17</v>
      </c>
      <c r="J16" s="24">
        <v>4</v>
      </c>
      <c r="K16" s="33">
        <v>57</v>
      </c>
      <c r="L16" s="24">
        <v>84</v>
      </c>
      <c r="M16" s="34">
        <v>0.6780714285714287</v>
      </c>
      <c r="N16" s="24">
        <v>6</v>
      </c>
      <c r="O16" s="24" t="str">
        <f t="shared" si="0"/>
        <v>OG</v>
      </c>
    </row>
    <row r="17" spans="2:16" ht="15">
      <c r="B17" s="43">
        <f>B16+1</f>
        <v>5</v>
      </c>
      <c r="C17" s="62">
        <v>9070</v>
      </c>
      <c r="D17" s="63" t="s">
        <v>22</v>
      </c>
      <c r="E17" s="43"/>
      <c r="F17" s="64" t="s">
        <v>23</v>
      </c>
      <c r="G17" s="43"/>
      <c r="H17" s="43"/>
      <c r="I17" s="43"/>
      <c r="J17" s="64">
        <v>0</v>
      </c>
      <c r="K17" s="65">
        <v>51</v>
      </c>
      <c r="L17" s="64">
        <v>101</v>
      </c>
      <c r="M17" s="34">
        <v>0.504450495049505</v>
      </c>
      <c r="N17" s="64">
        <v>3</v>
      </c>
      <c r="O17" s="64" t="str">
        <f t="shared" si="0"/>
        <v>OG</v>
      </c>
      <c r="P17" s="43"/>
    </row>
    <row r="18" spans="2:16" ht="10.5" customHeight="1">
      <c r="B18" s="43"/>
      <c r="C18" s="62"/>
      <c r="D18" s="63"/>
      <c r="E18" s="43"/>
      <c r="F18" s="64"/>
      <c r="G18" s="43"/>
      <c r="H18" s="43"/>
      <c r="I18" s="43"/>
      <c r="J18" s="64"/>
      <c r="K18" s="65"/>
      <c r="L18" s="64"/>
      <c r="M18" s="34"/>
      <c r="N18" s="64"/>
      <c r="O18" s="64"/>
      <c r="P18" s="43"/>
    </row>
    <row r="19" spans="2:16" ht="15">
      <c r="B19" s="43"/>
      <c r="C19" s="62"/>
      <c r="D19" s="29" t="s">
        <v>47</v>
      </c>
      <c r="E19" s="29"/>
      <c r="F19" s="29" t="s">
        <v>32</v>
      </c>
      <c r="G19" s="43"/>
      <c r="H19" s="43"/>
      <c r="I19" s="43"/>
      <c r="J19" s="64"/>
      <c r="K19" s="65"/>
      <c r="L19" s="64"/>
      <c r="M19" s="34"/>
      <c r="N19" s="64"/>
      <c r="O19" s="64"/>
      <c r="P19" s="43"/>
    </row>
    <row r="20" spans="2:16" ht="9.75" customHeight="1">
      <c r="B20" s="43"/>
      <c r="C20" s="62"/>
      <c r="D20" s="63"/>
      <c r="E20" s="43"/>
      <c r="F20" s="64"/>
      <c r="G20" s="43"/>
      <c r="H20" s="43"/>
      <c r="I20" s="43"/>
      <c r="J20" s="64"/>
      <c r="K20" s="65"/>
      <c r="L20" s="64"/>
      <c r="M20" s="34"/>
      <c r="N20" s="64"/>
      <c r="O20" s="64"/>
      <c r="P20" s="43"/>
    </row>
    <row r="21" spans="2:15" ht="15">
      <c r="B21">
        <v>1</v>
      </c>
      <c r="C21" s="31">
        <v>9432</v>
      </c>
      <c r="D21" s="32" t="s">
        <v>24</v>
      </c>
      <c r="F21" s="24" t="s">
        <v>17</v>
      </c>
      <c r="J21" s="24">
        <v>8</v>
      </c>
      <c r="K21" s="33">
        <v>80</v>
      </c>
      <c r="L21" s="24">
        <v>94</v>
      </c>
      <c r="M21" s="34">
        <v>0.8505638297872341</v>
      </c>
      <c r="N21" s="24">
        <v>8</v>
      </c>
      <c r="O21" s="24" t="str">
        <f t="shared" si="0"/>
        <v>OG</v>
      </c>
    </row>
    <row r="22" spans="2:15" ht="15">
      <c r="B22">
        <f>B21+1</f>
        <v>2</v>
      </c>
      <c r="C22" s="31">
        <v>9055</v>
      </c>
      <c r="D22" s="32" t="s">
        <v>25</v>
      </c>
      <c r="F22" s="40" t="s">
        <v>26</v>
      </c>
      <c r="J22" s="24">
        <v>6</v>
      </c>
      <c r="K22" s="33">
        <v>79</v>
      </c>
      <c r="L22" s="24">
        <v>97</v>
      </c>
      <c r="M22" s="34">
        <v>0.8139329896907217</v>
      </c>
      <c r="N22" s="24">
        <v>5</v>
      </c>
      <c r="O22" s="24" t="str">
        <f t="shared" si="0"/>
        <v>OG</v>
      </c>
    </row>
    <row r="23" spans="2:15" ht="15">
      <c r="B23">
        <f>B22+1</f>
        <v>3</v>
      </c>
      <c r="C23" s="31">
        <v>9262</v>
      </c>
      <c r="D23" s="32" t="s">
        <v>27</v>
      </c>
      <c r="F23" s="24" t="s">
        <v>28</v>
      </c>
      <c r="J23" s="24">
        <v>4</v>
      </c>
      <c r="K23" s="33">
        <v>76</v>
      </c>
      <c r="L23" s="24">
        <v>108</v>
      </c>
      <c r="M23" s="34">
        <v>0.7032037037037038</v>
      </c>
      <c r="N23" s="24">
        <v>5</v>
      </c>
      <c r="O23" s="24" t="str">
        <f t="shared" si="0"/>
        <v>OG</v>
      </c>
    </row>
    <row r="24" spans="2:15" ht="15">
      <c r="B24">
        <f>B23+1</f>
        <v>4</v>
      </c>
      <c r="C24" s="31">
        <v>9458</v>
      </c>
      <c r="D24" s="32" t="s">
        <v>29</v>
      </c>
      <c r="F24" s="41" t="s">
        <v>30</v>
      </c>
      <c r="J24" s="24">
        <v>1</v>
      </c>
      <c r="K24" s="33">
        <v>55</v>
      </c>
      <c r="L24" s="24">
        <v>112</v>
      </c>
      <c r="M24" s="34">
        <v>0.49057142857142855</v>
      </c>
      <c r="N24" s="24">
        <v>5</v>
      </c>
      <c r="O24" s="24" t="str">
        <f t="shared" si="0"/>
        <v>OG</v>
      </c>
    </row>
    <row r="25" spans="2:15" ht="15">
      <c r="B25" s="43">
        <f>B24+1</f>
        <v>5</v>
      </c>
      <c r="C25" s="62">
        <v>8066</v>
      </c>
      <c r="D25" s="63" t="s">
        <v>31</v>
      </c>
      <c r="E25" s="43"/>
      <c r="F25" s="64" t="s">
        <v>32</v>
      </c>
      <c r="G25" s="43"/>
      <c r="H25" s="43"/>
      <c r="I25" s="43"/>
      <c r="J25" s="64">
        <v>1</v>
      </c>
      <c r="K25" s="65">
        <v>52</v>
      </c>
      <c r="L25" s="64">
        <v>109</v>
      </c>
      <c r="M25" s="34">
        <v>0.47656422018348626</v>
      </c>
      <c r="N25" s="64">
        <v>3</v>
      </c>
      <c r="O25" s="64" t="str">
        <f t="shared" si="0"/>
        <v>OG</v>
      </c>
    </row>
    <row r="26" spans="2:16" ht="15">
      <c r="B26" s="35"/>
      <c r="C26" s="37"/>
      <c r="D26" s="36"/>
      <c r="E26" s="35"/>
      <c r="F26" s="37"/>
      <c r="G26" s="35"/>
      <c r="H26" s="35"/>
      <c r="I26" s="35"/>
      <c r="J26" s="37"/>
      <c r="K26" s="38"/>
      <c r="L26" s="37"/>
      <c r="M26" s="39"/>
      <c r="N26" s="37"/>
      <c r="O26" s="37"/>
      <c r="P26" s="35"/>
    </row>
    <row r="29" spans="2:16" ht="23.25">
      <c r="B29" s="74" t="s">
        <v>59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 ht="15">
      <c r="B30" s="42" t="s">
        <v>33</v>
      </c>
      <c r="D30" s="43"/>
      <c r="O30"/>
      <c r="P30" s="24"/>
    </row>
    <row r="31" spans="2:16" ht="15">
      <c r="B31">
        <v>1</v>
      </c>
      <c r="C31" s="31">
        <v>7318</v>
      </c>
      <c r="D31" s="32" t="str">
        <f>VLOOKUP(C31,'[2]LEDEN'!A:C,2,FALSE)</f>
        <v>CARDON Eric</v>
      </c>
      <c r="F31" s="24" t="str">
        <f>VLOOKUP(C31,'[2]LEDEN'!A:C,3,FALSE)</f>
        <v>K.BCAW</v>
      </c>
      <c r="H31" t="s">
        <v>34</v>
      </c>
      <c r="O31"/>
      <c r="P31" s="24"/>
    </row>
    <row r="32" spans="2:16" ht="15">
      <c r="B32">
        <v>2</v>
      </c>
      <c r="C32" s="24">
        <v>9432</v>
      </c>
      <c r="D32" s="32" t="str">
        <f>VLOOKUP(C32,'[2]LEDEN'!A:C,2,FALSE)</f>
        <v>VAN AELST Paul</v>
      </c>
      <c r="F32" s="24" t="str">
        <f>VLOOKUP(C32,'[2]LEDEN'!A:C,3,FALSE)</f>
        <v>K.BCAW</v>
      </c>
      <c r="H32" s="66" t="s">
        <v>48</v>
      </c>
      <c r="I32" s="66"/>
      <c r="J32" s="66"/>
      <c r="K32" s="67"/>
      <c r="L32" s="66"/>
      <c r="M32" s="66"/>
      <c r="N32" s="66"/>
      <c r="O32" s="66"/>
      <c r="P32" s="68"/>
    </row>
    <row r="33" spans="2:16" ht="15">
      <c r="B33">
        <v>3</v>
      </c>
      <c r="C33" s="24">
        <v>9420</v>
      </c>
      <c r="D33" s="32" t="str">
        <f>VLOOKUP(C33,'[2]LEDEN'!A:C,2,FALSE)</f>
        <v>CAUDRON Bjorn</v>
      </c>
      <c r="F33" s="24" t="str">
        <f>VLOOKUP(C33,'[2]LEDEN'!A:C,3,FALSE)</f>
        <v>ED</v>
      </c>
      <c r="H33" t="s">
        <v>35</v>
      </c>
      <c r="J33" t="s">
        <v>49</v>
      </c>
      <c r="O33"/>
      <c r="P33" s="24"/>
    </row>
    <row r="34" spans="2:16" ht="15.75">
      <c r="B34">
        <v>4</v>
      </c>
      <c r="C34" s="24">
        <v>9055</v>
      </c>
      <c r="D34" s="32" t="str">
        <f>VLOOKUP(C34,'[2]LEDEN'!A:C,2,FALSE)</f>
        <v>DE HERTOG Gert-Jan</v>
      </c>
      <c r="F34" s="24" t="str">
        <f>VLOOKUP(C34,'[2]LEDEN'!A:C,3,FALSE)</f>
        <v>K.OH</v>
      </c>
      <c r="H34" s="77" t="s">
        <v>58</v>
      </c>
      <c r="I34" s="77"/>
      <c r="J34" s="77"/>
      <c r="K34" s="78"/>
      <c r="L34" s="77"/>
      <c r="M34" s="77"/>
      <c r="O34"/>
      <c r="P34" s="24"/>
    </row>
    <row r="35" spans="2:16" ht="15">
      <c r="B35"/>
      <c r="C35" s="24"/>
      <c r="O35"/>
      <c r="P35" s="24"/>
    </row>
    <row r="36" spans="2:16" ht="15">
      <c r="B36" s="44" t="s">
        <v>36</v>
      </c>
      <c r="C36" s="24"/>
      <c r="E36" s="45">
        <v>20</v>
      </c>
      <c r="O36"/>
      <c r="P36" s="24"/>
    </row>
    <row r="37" spans="2:16" ht="15">
      <c r="B37"/>
      <c r="C37" s="24"/>
      <c r="O37"/>
      <c r="P37" s="24"/>
    </row>
    <row r="38" spans="2:16" ht="15">
      <c r="B38" s="45" t="s">
        <v>45</v>
      </c>
      <c r="C38" s="24"/>
      <c r="E38" s="46" t="s">
        <v>37</v>
      </c>
      <c r="F38" s="47"/>
      <c r="G38" s="48"/>
      <c r="H38" s="48"/>
      <c r="I38" s="48"/>
      <c r="J38" s="48"/>
      <c r="K38" s="49"/>
      <c r="M38" s="50">
        <v>0.9</v>
      </c>
      <c r="O38"/>
      <c r="P38" s="24"/>
    </row>
    <row r="39" ht="15">
      <c r="E39" s="51" t="s">
        <v>38</v>
      </c>
    </row>
    <row r="41" spans="2:5" ht="15">
      <c r="B41" s="44" t="s">
        <v>39</v>
      </c>
      <c r="E41" t="s">
        <v>50</v>
      </c>
    </row>
    <row r="43" spans="2:13" ht="15">
      <c r="B43" s="47" t="s">
        <v>40</v>
      </c>
      <c r="D43" s="51"/>
      <c r="E43" s="51" t="s">
        <v>51</v>
      </c>
      <c r="F43" s="52"/>
      <c r="G43" s="53"/>
      <c r="H43" s="53"/>
      <c r="I43" s="53" t="s">
        <v>52</v>
      </c>
      <c r="J43" s="52" t="s">
        <v>53</v>
      </c>
      <c r="K43" s="54"/>
      <c r="L43" s="53"/>
      <c r="M43" s="51"/>
    </row>
    <row r="44" spans="2:4" ht="15">
      <c r="B44" s="53"/>
      <c r="C44" s="55"/>
      <c r="D44" s="51"/>
    </row>
    <row r="45" spans="2:15" ht="15">
      <c r="B45" s="53"/>
      <c r="E45" s="47" t="s">
        <v>41</v>
      </c>
      <c r="F45" s="56"/>
      <c r="G45" s="56"/>
      <c r="H45" s="47"/>
      <c r="I45" s="48"/>
      <c r="J45" s="48"/>
      <c r="K45" s="49"/>
      <c r="L45" s="47" t="s">
        <v>42</v>
      </c>
      <c r="M45" s="48"/>
      <c r="N45" s="47"/>
      <c r="O45" s="51"/>
    </row>
    <row r="46" spans="2:15" ht="15">
      <c r="B46" s="53"/>
      <c r="E46" s="47"/>
      <c r="F46" s="56"/>
      <c r="G46" s="56"/>
      <c r="H46" s="47"/>
      <c r="I46" s="48"/>
      <c r="J46" s="48"/>
      <c r="K46" s="49"/>
      <c r="L46" s="47" t="s">
        <v>43</v>
      </c>
      <c r="M46" s="48"/>
      <c r="N46" s="47"/>
      <c r="O46" s="51"/>
    </row>
    <row r="47" spans="2:15" ht="15">
      <c r="B47" s="53"/>
      <c r="E47" s="47"/>
      <c r="F47" s="56"/>
      <c r="G47" s="56"/>
      <c r="H47" s="47"/>
      <c r="I47" s="48"/>
      <c r="J47" s="48"/>
      <c r="K47" s="49"/>
      <c r="L47" s="47"/>
      <c r="M47" s="48"/>
      <c r="N47" s="47"/>
      <c r="O47" s="51"/>
    </row>
    <row r="48" spans="2:13" ht="15">
      <c r="B48" s="53"/>
      <c r="C48" s="47" t="s">
        <v>54</v>
      </c>
      <c r="D48" s="51"/>
      <c r="E48" s="51"/>
      <c r="F48" s="52"/>
      <c r="G48" s="53"/>
      <c r="H48" s="53"/>
      <c r="I48" s="53"/>
      <c r="J48" s="53"/>
      <c r="K48" s="54"/>
      <c r="L48" s="52"/>
      <c r="M48" s="51"/>
    </row>
    <row r="49" spans="2:13" ht="15">
      <c r="B49" s="53"/>
      <c r="C49" s="47"/>
      <c r="D49" s="51"/>
      <c r="E49" s="51"/>
      <c r="F49" s="52"/>
      <c r="G49" s="53"/>
      <c r="H49" s="53"/>
      <c r="I49" s="53"/>
      <c r="J49" s="53"/>
      <c r="K49" s="54"/>
      <c r="L49" s="52"/>
      <c r="M49" s="51"/>
    </row>
    <row r="50" spans="2:14" ht="15">
      <c r="B50" s="53"/>
      <c r="C50" s="55" t="s">
        <v>44</v>
      </c>
      <c r="D50" s="56"/>
      <c r="E50" s="56"/>
      <c r="F50" s="47"/>
      <c r="G50" s="48"/>
      <c r="H50" s="48"/>
      <c r="I50" s="48"/>
      <c r="J50" s="48"/>
      <c r="K50" s="49"/>
      <c r="L50" s="47"/>
      <c r="M50" s="51"/>
      <c r="N50" t="s">
        <v>55</v>
      </c>
    </row>
    <row r="51" spans="2:13" ht="15.75" thickBot="1">
      <c r="B51" s="53"/>
      <c r="C51" s="52"/>
      <c r="D51" s="51"/>
      <c r="E51" s="51"/>
      <c r="F51" s="52"/>
      <c r="G51" s="53"/>
      <c r="H51" s="53"/>
      <c r="I51" s="53"/>
      <c r="J51" s="53"/>
      <c r="K51" s="54"/>
      <c r="L51" s="52"/>
      <c r="M51" s="51"/>
    </row>
    <row r="52" spans="2:15" ht="15.75" thickBot="1">
      <c r="B52" s="53"/>
      <c r="D52" s="57" t="s">
        <v>56</v>
      </c>
      <c r="E52" s="58"/>
      <c r="F52" s="58"/>
      <c r="G52" s="58"/>
      <c r="H52" s="58"/>
      <c r="I52" s="59"/>
      <c r="J52" s="58"/>
      <c r="K52" s="60"/>
      <c r="L52" s="58"/>
      <c r="M52" s="58"/>
      <c r="N52" s="58"/>
      <c r="O52" s="61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2013-12-06T08:41:03Z</cp:lastPrinted>
  <dcterms:created xsi:type="dcterms:W3CDTF">2013-12-06T08:31:51Z</dcterms:created>
  <dcterms:modified xsi:type="dcterms:W3CDTF">2013-12-12T20:20:01Z</dcterms:modified>
  <cp:category/>
  <cp:version/>
  <cp:contentType/>
  <cp:contentStatus/>
</cp:coreProperties>
</file>