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<sst xmlns="http://schemas.openxmlformats.org/spreadsheetml/2006/main" count="53" uniqueCount="51">
  <si>
    <t>GEWEST BEIDE - VLAANDEREN</t>
  </si>
  <si>
    <t>sportjaar :</t>
  </si>
  <si>
    <t>2013-2014</t>
  </si>
  <si>
    <t xml:space="preserve">DISTRICT :  </t>
  </si>
  <si>
    <t>KAMPIOENSCHAP VAN BELGIE : EXC  DRIEBANDEN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</si>
  <si>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</si>
  <si>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</si>
  <si>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</si>
  <si>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</si>
  <si>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</si>
  <si>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</si>
  <si>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</si>
  <si>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</si>
  <si>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</si>
  <si>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</si>
  <si>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</si>
  <si>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DE BLEECKER Steven</t>
  </si>
  <si>
    <t>KAS</t>
  </si>
  <si>
    <t>VAN HANEGEM Nico</t>
  </si>
  <si>
    <t>GS</t>
  </si>
  <si>
    <t>DUYTSCHAEVER Peter</t>
  </si>
  <si>
    <t>NACHTERGAELE Geert</t>
  </si>
  <si>
    <t>SONCK Robby</t>
  </si>
  <si>
    <t>K.BCAW</t>
  </si>
  <si>
    <t>WULFRANCK Luc</t>
  </si>
  <si>
    <t>UN</t>
  </si>
  <si>
    <t>DISTRICTFINALE</t>
  </si>
  <si>
    <t>* DEELNEMERS</t>
  </si>
  <si>
    <t xml:space="preserve">Al deze wedstrijden worden gespeeld in </t>
  </si>
  <si>
    <t>B.C. KASTEELDREEF Kasteeldreef 57 , Lovendegem 9920</t>
  </si>
  <si>
    <t>Tel: 09 / 372 82 19</t>
  </si>
  <si>
    <t xml:space="preserve">op </t>
  </si>
  <si>
    <t>* TE SPELEN PUNTEN</t>
  </si>
  <si>
    <t>Wedstrijdpunten boven minimumgemiddelde</t>
  </si>
  <si>
    <t>Wedstrijdpunten onder minimumgemiddelde</t>
  </si>
  <si>
    <t>* WEDSTRIJDROOSTER</t>
  </si>
  <si>
    <t>1 - 3    2 - 4           V1 - W2    V2 - W1           V1-V2     W1-W2</t>
  </si>
  <si>
    <t xml:space="preserve">* WEDSTRIJDLEIDING : </t>
  </si>
  <si>
    <t>Rodts Piet</t>
  </si>
  <si>
    <t>of afgevaardigde</t>
  </si>
  <si>
    <t>SPORTKLEDIJ VERPLICHT</t>
  </si>
  <si>
    <t>Laken SIMONIS</t>
  </si>
  <si>
    <t>Ballen SUPER ARAMITH</t>
  </si>
  <si>
    <t>UITSLAGEN BINNEN 24 UUR NAAR DSB</t>
  </si>
  <si>
    <t xml:space="preserve">DE EERSTE SPEELT DE GEWESTELIJKE FINALE TIJDENS  Week-End </t>
  </si>
  <si>
    <t>12 en 13 apr. 2014.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</si>
  <si>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</si>
  <si>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GENT</t>
  </si>
  <si>
    <t>Meuleman Rudy                             rudy.meuleman@telenet.be                            0486 / 36 92 21</t>
  </si>
  <si>
    <t xml:space="preserve">zaterdag   8  maart  2014     </t>
  </si>
  <si>
    <t>om  13u30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</si>
</sst>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0" fillId="21" borderId="10" xfId="59" applyFont="1" applyFill="1" applyBorder="1" applyAlignment="1">
      <alignment horizontal="left"/>
      <protection/>
    </xf>
    <xf numFmtId="0" fontId="20" fillId="20" borderId="10" xfId="59" applyFont="1" applyFill="1" applyBorder="1" applyAlignment="1">
      <alignment horizontal="center"/>
      <protection/>
    </xf>
    <xf numFmtId="0" fontId="22" fillId="20" borderId="11" xfId="59" applyFont="1" applyFill="1" applyBorder="1" applyAlignment="1">
      <alignment horizontal="center"/>
      <protection/>
    </xf>
    <xf numFmtId="0" fontId="22" fillId="20" borderId="12" xfId="59" applyFont="1" applyFill="1" applyBorder="1" applyAlignment="1">
      <alignment horizontal="left"/>
      <protection/>
    </xf>
    <xf numFmtId="0" fontId="20" fillId="21" borderId="13" xfId="59" applyFont="1" applyFill="1" applyBorder="1" applyAlignment="1">
      <alignment horizontal="left"/>
      <protection/>
    </xf>
    <xf numFmtId="0" fontId="20" fillId="20" borderId="13" xfId="59" applyFont="1" applyFill="1" applyBorder="1" applyAlignment="1">
      <alignment horizontal="center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 applyAlignment="1">
      <alignment horizontal="left"/>
      <protection/>
    </xf>
    <xf numFmtId="0" fontId="24" fillId="20" borderId="0" xfId="59" applyFont="1" applyFill="1" applyBorder="1">
      <alignment/>
      <protection/>
    </xf>
    <xf numFmtId="0" fontId="22" fillId="20" borderId="0" xfId="59" applyFont="1" applyFill="1" applyBorder="1" applyAlignment="1">
      <alignment horizontal="center"/>
      <protection/>
    </xf>
    <xf numFmtId="172" fontId="22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5" fillId="21" borderId="13" xfId="59" applyFont="1" applyFill="1" applyBorder="1" applyAlignment="1">
      <alignment horizontal="left"/>
      <protection/>
    </xf>
    <xf numFmtId="0" fontId="25" fillId="20" borderId="13" xfId="59" applyFont="1" applyFill="1" applyBorder="1" applyAlignment="1">
      <alignment horizontal="center"/>
      <protection/>
    </xf>
    <xf numFmtId="0" fontId="25" fillId="20" borderId="0" xfId="59" applyFont="1" applyFill="1" applyBorder="1" applyAlignment="1">
      <alignment horizontal="left"/>
      <protection/>
    </xf>
    <xf numFmtId="0" fontId="21" fillId="20" borderId="0" xfId="59" applyFont="1" applyFill="1" applyBorder="1" applyAlignment="1">
      <alignment horizontal="left"/>
      <protection/>
    </xf>
    <xf numFmtId="0" fontId="21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1" fillId="0" borderId="0" xfId="59" applyFont="1" applyFill="1" applyBorder="1" applyAlignment="1">
      <alignment horizontal="left"/>
      <protection/>
    </xf>
    <xf numFmtId="0" fontId="28" fillId="0" borderId="0" xfId="59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73" fontId="0" fillId="0" borderId="0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59" applyFont="1" applyAlignment="1">
      <alignment horizontal="left"/>
      <protection/>
    </xf>
    <xf numFmtId="0" fontId="31" fillId="0" borderId="0" xfId="59" applyFont="1" applyAlignment="1">
      <alignment horizontal="center"/>
      <protection/>
    </xf>
    <xf numFmtId="173" fontId="31" fillId="0" borderId="0" xfId="59" applyNumberFormat="1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0" fontId="33" fillId="0" borderId="0" xfId="59" applyFont="1" applyAlignment="1">
      <alignment horizontal="left"/>
      <protection/>
    </xf>
    <xf numFmtId="0" fontId="31" fillId="0" borderId="0" xfId="59" applyFont="1">
      <alignment/>
      <protection/>
    </xf>
    <xf numFmtId="0" fontId="22" fillId="0" borderId="17" xfId="59" applyFont="1" applyBorder="1" applyAlignment="1">
      <alignment horizontal="left"/>
      <protection/>
    </xf>
    <xf numFmtId="0" fontId="24" fillId="0" borderId="18" xfId="59" applyFont="1" applyBorder="1" applyAlignment="1">
      <alignment horizontal="center"/>
      <protection/>
    </xf>
    <xf numFmtId="0" fontId="24" fillId="0" borderId="18" xfId="59" applyFont="1" applyBorder="1" applyAlignment="1">
      <alignment horizontal="left"/>
      <protection/>
    </xf>
    <xf numFmtId="0" fontId="24" fillId="0" borderId="19" xfId="59" applyFont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26" fillId="20" borderId="15" xfId="0" applyFont="1" applyFill="1" applyBorder="1" applyAlignment="1">
      <alignment horizontal="center"/>
    </xf>
    <xf numFmtId="0" fontId="26" fillId="20" borderId="20" xfId="0" applyFont="1" applyFill="1" applyBorder="1" applyAlignment="1">
      <alignment horizontal="center"/>
    </xf>
    <xf numFmtId="0" fontId="26" fillId="20" borderId="2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172" fontId="22" fillId="20" borderId="0" xfId="59" applyNumberFormat="1" applyFont="1" applyFill="1" applyBorder="1" applyAlignment="1">
      <alignment horizontal="center"/>
      <protection/>
    </xf>
    <xf numFmtId="172" fontId="22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09%20CRITERIA%20INVULBLADEN\2013-2014\uitslagen%20voorronde%20+%20kal%20districtfinales%202013-2014\DRIEBANDEN%20MB\VL_VG%20exc%203banden%20M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B1">
      <selection activeCell="S4" sqref="S4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14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51" t="s">
        <v>0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47</v>
      </c>
      <c r="E2" s="9"/>
      <c r="F2" s="7"/>
      <c r="G2" s="10"/>
      <c r="H2" s="10"/>
      <c r="I2" s="10"/>
      <c r="J2" s="10"/>
      <c r="K2" s="10"/>
      <c r="L2" s="11"/>
      <c r="M2" s="12"/>
      <c r="N2" s="12"/>
      <c r="O2" s="57">
        <f ca="1">TODAY()</f>
        <v>41690</v>
      </c>
      <c r="P2" s="58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53" t="s">
        <v>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</row>
    <row r="5" spans="3:6" ht="12.75" customHeight="1">
      <c r="C5" s="23" t="s">
        <v>5</v>
      </c>
      <c r="D5" s="24"/>
      <c r="E5" s="24"/>
      <c r="F5" s="25"/>
    </row>
    <row r="6" ht="29.25" customHeight="1"/>
    <row r="7" spans="1:16" ht="18.75">
      <c r="A7" s="52" t="s">
        <v>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ht="6.75" customHeight="1"/>
    <row r="9" spans="2:15" ht="11.25" customHeight="1">
      <c r="B9"/>
      <c r="C9" s="26" t="s">
        <v>7</v>
      </c>
      <c r="D9" s="26" t="s">
        <v>8</v>
      </c>
      <c r="E9" s="26"/>
      <c r="F9" s="26" t="s">
        <v>9</v>
      </c>
      <c r="G9" s="26"/>
      <c r="H9" s="26"/>
      <c r="I9" s="22"/>
      <c r="J9" s="26" t="s">
        <v>10</v>
      </c>
      <c r="K9" s="26" t="s">
        <v>11</v>
      </c>
      <c r="L9" s="26" t="s">
        <v>12</v>
      </c>
      <c r="M9" s="26" t="s">
        <v>13</v>
      </c>
      <c r="N9" s="26" t="s">
        <v>14</v>
      </c>
      <c r="O9" s="26" t="s">
        <v>15</v>
      </c>
    </row>
    <row r="10" spans="2:15" ht="15">
      <c r="B10">
        <f aca="true" t="shared" si="0" ref="B10:B15">B9+1</f>
        <v>1</v>
      </c>
      <c r="C10" s="27">
        <v>4451</v>
      </c>
      <c r="D10" s="28" t="s">
        <v>16</v>
      </c>
      <c r="F10" s="22" t="s">
        <v>17</v>
      </c>
      <c r="J10" s="22">
        <v>8</v>
      </c>
      <c r="K10" s="22">
        <v>168</v>
      </c>
      <c r="L10" s="22">
        <v>217</v>
      </c>
      <c r="M10" s="29">
        <v>0.7736935483870968</v>
      </c>
      <c r="N10" s="22">
        <v>6</v>
      </c>
      <c r="O10" s="22" t="str">
        <f aca="true" t="shared" si="1" ref="O10:O15">IF(M10&lt;0.765,"OG",IF(AND(M10&gt;=0.765,M10&lt;0.95),"MG",IF(M10&gt;=0.95,"PR","")))</f>
        <v>MG</v>
      </c>
    </row>
    <row r="11" spans="2:15" ht="15">
      <c r="B11">
        <f t="shared" si="0"/>
        <v>2</v>
      </c>
      <c r="C11" s="27">
        <v>4528</v>
      </c>
      <c r="D11" s="28" t="s">
        <v>18</v>
      </c>
      <c r="F11" s="22" t="s">
        <v>19</v>
      </c>
      <c r="J11" s="22">
        <v>5</v>
      </c>
      <c r="K11" s="22">
        <v>167</v>
      </c>
      <c r="L11" s="22">
        <v>207</v>
      </c>
      <c r="M11" s="29">
        <v>0.8062632850241547</v>
      </c>
      <c r="N11" s="22">
        <v>7</v>
      </c>
      <c r="O11" s="22" t="str">
        <f t="shared" si="1"/>
        <v>MG</v>
      </c>
    </row>
    <row r="12" spans="2:15" ht="15">
      <c r="B12">
        <f t="shared" si="0"/>
        <v>3</v>
      </c>
      <c r="C12" s="27">
        <v>4513</v>
      </c>
      <c r="D12" s="28" t="s">
        <v>20</v>
      </c>
      <c r="F12" s="22" t="s">
        <v>17</v>
      </c>
      <c r="J12" s="22">
        <v>4</v>
      </c>
      <c r="K12" s="22">
        <v>163</v>
      </c>
      <c r="L12" s="22">
        <v>193</v>
      </c>
      <c r="M12" s="29">
        <v>0.844059585492228</v>
      </c>
      <c r="N12" s="22">
        <v>6</v>
      </c>
      <c r="O12" s="22" t="str">
        <f t="shared" si="1"/>
        <v>MG</v>
      </c>
    </row>
    <row r="13" spans="2:15" ht="15">
      <c r="B13">
        <f t="shared" si="0"/>
        <v>4</v>
      </c>
      <c r="C13" s="27">
        <v>4732</v>
      </c>
      <c r="D13" s="28" t="s">
        <v>21</v>
      </c>
      <c r="F13" s="22" t="s">
        <v>19</v>
      </c>
      <c r="J13" s="22">
        <v>4</v>
      </c>
      <c r="K13" s="22">
        <v>141</v>
      </c>
      <c r="L13" s="22">
        <v>192</v>
      </c>
      <c r="M13" s="29">
        <v>0.733875</v>
      </c>
      <c r="N13" s="22">
        <v>7</v>
      </c>
      <c r="O13" s="22" t="str">
        <f t="shared" si="1"/>
        <v>OG</v>
      </c>
    </row>
    <row r="14" spans="2:15" ht="15">
      <c r="B14">
        <f t="shared" si="0"/>
        <v>5</v>
      </c>
      <c r="C14" s="27">
        <v>2314</v>
      </c>
      <c r="D14" s="28" t="s">
        <v>22</v>
      </c>
      <c r="F14" s="22" t="s">
        <v>23</v>
      </c>
      <c r="J14" s="22">
        <v>2</v>
      </c>
      <c r="K14" s="22">
        <v>133</v>
      </c>
      <c r="L14" s="22">
        <v>202</v>
      </c>
      <c r="M14" s="29">
        <v>0.6579158415841585</v>
      </c>
      <c r="N14" s="22">
        <v>7</v>
      </c>
      <c r="O14" s="22" t="str">
        <f t="shared" si="1"/>
        <v>OG</v>
      </c>
    </row>
    <row r="15" spans="2:15" ht="15">
      <c r="B15">
        <f t="shared" si="0"/>
        <v>6</v>
      </c>
      <c r="C15" s="27">
        <v>4531</v>
      </c>
      <c r="D15" s="28" t="s">
        <v>24</v>
      </c>
      <c r="F15" s="22" t="s">
        <v>25</v>
      </c>
      <c r="J15" s="22">
        <v>1</v>
      </c>
      <c r="K15" s="22">
        <v>145</v>
      </c>
      <c r="L15" s="22">
        <v>217</v>
      </c>
      <c r="M15" s="29">
        <v>0.6677027649769586</v>
      </c>
      <c r="N15" s="22">
        <v>6</v>
      </c>
      <c r="O15" s="22" t="str">
        <f t="shared" si="1"/>
        <v>OG</v>
      </c>
    </row>
    <row r="16" spans="2:16" ht="15">
      <c r="B16" s="30"/>
      <c r="C16" s="31"/>
      <c r="D16" s="32"/>
      <c r="E16" s="30"/>
      <c r="F16" s="31"/>
      <c r="G16" s="30"/>
      <c r="H16" s="30"/>
      <c r="I16" s="30"/>
      <c r="J16" s="31"/>
      <c r="K16" s="31"/>
      <c r="L16" s="31"/>
      <c r="M16" s="33"/>
      <c r="N16" s="31"/>
      <c r="O16" s="31"/>
      <c r="P16" s="30"/>
    </row>
    <row r="19" spans="2:16" ht="23.25">
      <c r="B19" s="56" t="s">
        <v>26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2:16" ht="15">
      <c r="B20" s="34" t="s">
        <v>27</v>
      </c>
      <c r="D20" s="35"/>
      <c r="O20"/>
      <c r="P20" s="22"/>
    </row>
    <row r="21" spans="2:16" ht="15">
      <c r="B21">
        <v>1</v>
      </c>
      <c r="C21" s="27">
        <v>4513</v>
      </c>
      <c r="D21" s="28" t="str">
        <f>VLOOKUP(C21,'[2]LEDEN'!A:C,2,FALSE)</f>
        <v>DUYTSCHAEVER Peter</v>
      </c>
      <c r="F21" s="22" t="str">
        <f>VLOOKUP(C21,'[2]LEDEN'!A:C,3,FALSE)</f>
        <v>KAS</v>
      </c>
      <c r="H21" t="s">
        <v>28</v>
      </c>
      <c r="O21"/>
      <c r="P21" s="22"/>
    </row>
    <row r="22" spans="2:16" ht="15">
      <c r="B22">
        <v>2</v>
      </c>
      <c r="C22" s="22">
        <v>4528</v>
      </c>
      <c r="D22" s="28" t="str">
        <f>VLOOKUP(C22,'[2]LEDEN'!A:C,2,FALSE)</f>
        <v>VAN HANEGEM Nico</v>
      </c>
      <c r="F22" s="22" t="str">
        <f>VLOOKUP(C22,'[2]LEDEN'!A:C,3,FALSE)</f>
        <v>GS</v>
      </c>
      <c r="H22" t="s">
        <v>29</v>
      </c>
      <c r="O22"/>
      <c r="P22" s="22"/>
    </row>
    <row r="23" spans="2:16" ht="15">
      <c r="B23">
        <v>3</v>
      </c>
      <c r="C23" s="22">
        <v>4451</v>
      </c>
      <c r="D23" s="28" t="str">
        <f>VLOOKUP(C23,'[2]LEDEN'!A:C,2,FALSE)</f>
        <v>DE BLEECKER Steven</v>
      </c>
      <c r="F23" s="22" t="str">
        <f>VLOOKUP(C23,'[2]LEDEN'!A:C,3,FALSE)</f>
        <v>KAS</v>
      </c>
      <c r="H23" t="s">
        <v>30</v>
      </c>
      <c r="O23"/>
      <c r="P23" s="22"/>
    </row>
    <row r="24" spans="2:16" ht="15">
      <c r="B24">
        <v>4</v>
      </c>
      <c r="C24" s="22">
        <v>4732</v>
      </c>
      <c r="D24" s="28" t="str">
        <f>VLOOKUP(C24,'[2]LEDEN'!A:C,2,FALSE)</f>
        <v>NACHTERGAELE Geert</v>
      </c>
      <c r="F24" s="22" t="str">
        <f>VLOOKUP(C24,'[2]LEDEN'!A:C,3,FALSE)</f>
        <v>GS</v>
      </c>
      <c r="H24" t="s">
        <v>31</v>
      </c>
      <c r="J24" t="s">
        <v>49</v>
      </c>
      <c r="N24" t="s">
        <v>50</v>
      </c>
      <c r="O24"/>
      <c r="P24" s="22"/>
    </row>
    <row r="25" spans="2:16" ht="15">
      <c r="B25"/>
      <c r="C25" s="22"/>
      <c r="O25"/>
      <c r="P25" s="22"/>
    </row>
    <row r="26" spans="2:16" ht="15">
      <c r="B26" s="36" t="s">
        <v>32</v>
      </c>
      <c r="C26" s="22"/>
      <c r="E26" s="37">
        <v>42</v>
      </c>
      <c r="O26"/>
      <c r="P26" s="22"/>
    </row>
    <row r="27" spans="2:16" ht="15">
      <c r="B27"/>
      <c r="C27" s="22"/>
      <c r="O27"/>
      <c r="P27" s="22"/>
    </row>
    <row r="28" spans="2:16" ht="15">
      <c r="B28" s="37" t="s">
        <v>46</v>
      </c>
      <c r="C28" s="22"/>
      <c r="E28" s="38" t="s">
        <v>33</v>
      </c>
      <c r="F28" s="39"/>
      <c r="G28" s="40"/>
      <c r="H28" s="40"/>
      <c r="I28" s="40"/>
      <c r="J28" s="40"/>
      <c r="K28" s="40"/>
      <c r="M28" s="41">
        <v>0.765</v>
      </c>
      <c r="O28"/>
      <c r="P28" s="22"/>
    </row>
    <row r="29" ht="15">
      <c r="E29" s="42" t="s">
        <v>34</v>
      </c>
    </row>
    <row r="31" spans="2:5" ht="15">
      <c r="B31" s="36" t="s">
        <v>35</v>
      </c>
      <c r="E31" t="s">
        <v>36</v>
      </c>
    </row>
    <row r="32" ht="37.5" customHeight="1"/>
    <row r="33" spans="2:13" ht="15">
      <c r="B33" s="39" t="s">
        <v>37</v>
      </c>
      <c r="D33" s="42"/>
      <c r="E33" s="42" t="s">
        <v>38</v>
      </c>
      <c r="F33" s="43"/>
      <c r="G33" s="44" t="s">
        <v>39</v>
      </c>
      <c r="H33" s="44"/>
      <c r="I33" s="44"/>
      <c r="J33" s="44"/>
      <c r="K33" s="44"/>
      <c r="L33" s="44"/>
      <c r="M33" s="42"/>
    </row>
    <row r="34" spans="2:4" ht="15">
      <c r="B34" s="44"/>
      <c r="C34" s="45"/>
      <c r="D34" s="42"/>
    </row>
    <row r="35" ht="15">
      <c r="B35" s="44"/>
    </row>
    <row r="36" spans="2:15" ht="15">
      <c r="B36" s="44"/>
      <c r="E36" s="39" t="s">
        <v>40</v>
      </c>
      <c r="F36" s="46"/>
      <c r="G36" s="46"/>
      <c r="H36" s="39"/>
      <c r="I36" s="40"/>
      <c r="J36" s="40"/>
      <c r="K36" s="40"/>
      <c r="L36" s="39" t="s">
        <v>41</v>
      </c>
      <c r="M36" s="40"/>
      <c r="N36" s="39"/>
      <c r="O36" s="42"/>
    </row>
    <row r="37" spans="2:15" ht="15">
      <c r="B37" s="44"/>
      <c r="E37" s="39"/>
      <c r="F37" s="46"/>
      <c r="G37" s="46"/>
      <c r="H37" s="39"/>
      <c r="I37" s="40"/>
      <c r="J37" s="40"/>
      <c r="K37" s="40"/>
      <c r="L37" s="39" t="s">
        <v>42</v>
      </c>
      <c r="M37" s="40"/>
      <c r="N37" s="39"/>
      <c r="O37" s="42"/>
    </row>
    <row r="38" ht="15">
      <c r="B38" s="44"/>
    </row>
    <row r="39" ht="15">
      <c r="B39" s="44"/>
    </row>
    <row r="40" ht="15">
      <c r="B40" s="44"/>
    </row>
    <row r="41" spans="2:13" ht="15">
      <c r="B41" s="44"/>
      <c r="C41" s="39" t="s">
        <v>43</v>
      </c>
      <c r="D41" s="42"/>
      <c r="E41" s="42"/>
      <c r="F41" s="43"/>
      <c r="G41" s="44"/>
      <c r="H41" s="44"/>
      <c r="I41" s="44"/>
      <c r="J41" s="44"/>
      <c r="K41" s="44"/>
      <c r="L41" s="43"/>
      <c r="M41" s="42"/>
    </row>
    <row r="42" spans="2:13" ht="15">
      <c r="B42" s="44"/>
      <c r="C42" s="39"/>
      <c r="D42" s="42"/>
      <c r="E42" s="42"/>
      <c r="F42" s="43"/>
      <c r="G42" s="44"/>
      <c r="H42" s="44"/>
      <c r="I42" s="44"/>
      <c r="J42" s="44"/>
      <c r="K42" s="44"/>
      <c r="L42" s="43"/>
      <c r="M42" s="42"/>
    </row>
    <row r="43" spans="3:14" ht="15">
      <c r="C43" s="45" t="s">
        <v>44</v>
      </c>
      <c r="D43" s="46"/>
      <c r="E43" s="46"/>
      <c r="F43" s="39"/>
      <c r="G43" s="40"/>
      <c r="H43" s="40"/>
      <c r="I43" s="40"/>
      <c r="J43" s="40"/>
      <c r="K43" s="40"/>
      <c r="L43" s="39"/>
      <c r="M43" s="42"/>
      <c r="N43" t="s">
        <v>45</v>
      </c>
    </row>
    <row r="48" ht="15.75" thickBot="1"/>
    <row r="49" spans="3:14" ht="15.75" thickBot="1">
      <c r="C49" s="47" t="s">
        <v>48</v>
      </c>
      <c r="D49" s="48"/>
      <c r="E49" s="48"/>
      <c r="F49" s="48"/>
      <c r="G49" s="48"/>
      <c r="H49" s="49"/>
      <c r="I49" s="48"/>
      <c r="J49" s="48"/>
      <c r="K49" s="48"/>
      <c r="L49" s="48"/>
      <c r="M49" s="48"/>
      <c r="N49" s="50"/>
    </row>
  </sheetData>
  <sheetProtection/>
  <mergeCells count="5">
    <mergeCell ref="C1:N1"/>
    <mergeCell ref="A7:P7"/>
    <mergeCell ref="B4:P4"/>
    <mergeCell ref="B19:P19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2014-02-20T07:42:33Z</cp:lastPrinted>
  <dcterms:created xsi:type="dcterms:W3CDTF">2014-02-19T16:34:02Z</dcterms:created>
  <dcterms:modified xsi:type="dcterms:W3CDTF">2014-02-20T08:17:03Z</dcterms:modified>
  <cp:category/>
  <cp:version/>
  <cp:contentType/>
  <cp:contentStatus/>
</cp:coreProperties>
</file>