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<sst xmlns="http://schemas.openxmlformats.org/spreadsheetml/2006/main" count="59" uniqueCount="56">
  <si>
    <t>GEWEST BEIDE - VLAANDEREN</t>
  </si>
  <si>
    <t>2013-2014</t>
  </si>
  <si>
    <t xml:space="preserve">DISTRICT :  </t>
  </si>
  <si>
    <t>GENT</t>
  </si>
  <si>
    <t>KAMPIOENSCHAP VAN BELGIE : 5°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</si>
  <si>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</si>
  <si>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</si>
  <si>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</si>
  <si>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</si>
  <si>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</si>
  <si>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</si>
  <si>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</si>
  <si>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</si>
  <si>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</si>
  <si>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</si>
  <si>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</si>
  <si>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DE RUDDER Willy</t>
  </si>
  <si>
    <t>BVG</t>
  </si>
  <si>
    <t>HIMSCHOOT Daniel</t>
  </si>
  <si>
    <t>K.EBC</t>
  </si>
  <si>
    <t>MOEYKENS Biacio</t>
  </si>
  <si>
    <t>ED</t>
  </si>
  <si>
    <t>VAN DE CASTEELE Henri</t>
  </si>
  <si>
    <t>K.BCAW</t>
  </si>
  <si>
    <t>NUYTTEN Renold</t>
  </si>
  <si>
    <t>REYCHLER Hedwig</t>
  </si>
  <si>
    <t>ROY</t>
  </si>
  <si>
    <t>BOELENS Nils</t>
  </si>
  <si>
    <t>DISTRICTFINALE</t>
  </si>
  <si>
    <t>* DEELNEMERS</t>
  </si>
  <si>
    <t xml:space="preserve">Al deze wedstrijden worden gespeeld in </t>
  </si>
  <si>
    <t>Tel: 0</t>
  </si>
  <si>
    <t>* TE SPELEN PUNTEN</t>
  </si>
  <si>
    <t>Wedstrijdpunten boven minimumgemiddelde</t>
  </si>
  <si>
    <t>Wedstrijdpunten onder minimumgemiddelde</t>
  </si>
  <si>
    <t>* WEDSTRIJDROOSTER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</si>
  <si>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</si>
  <si>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</si>
  <si>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</si>
  <si>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</si>
  <si>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</si>
  <si>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</si>
  <si>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</si>
  <si>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K.B.C. ARGOS WESTVELD</t>
  </si>
  <si>
    <t>Poule 2</t>
  </si>
  <si>
    <t>B.C. ROYALVRIENDEN</t>
  </si>
  <si>
    <t>Goud. Leeuw. Noordstr. 34      9000 Gent</t>
  </si>
  <si>
    <t>9 / 225 11 51</t>
  </si>
  <si>
    <t xml:space="preserve">Van Mol William </t>
  </si>
  <si>
    <t>1-3    2- 4           V1 - W2    V2 - W1           V1-V2     W1-W2</t>
  </si>
  <si>
    <t>op  dinsdag   25  feb.  2014    om 19u00</t>
  </si>
  <si>
    <t>UITSLAGEN BINNEN 24 UUR NAAR DSB</t>
  </si>
  <si>
    <t xml:space="preserve">    Meuleman Rudy                           rudy.meuleman@telenet.be                                  0486 / 36 92 21 </t>
  </si>
  <si>
    <t>of afgevaardigde</t>
  </si>
  <si>
    <t>(waasland)</t>
  </si>
  <si>
    <t>12 en 13 april 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</si>
</sst>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1"/>
      <color indexed="12"/>
      <name val="Calibri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12" fillId="0" borderId="0" xfId="58">
      <alignment/>
      <protection/>
    </xf>
    <xf numFmtId="0" fontId="12" fillId="0" borderId="0" xfId="58" applyAlignment="1">
      <alignment horizontal="center"/>
      <protection/>
    </xf>
    <xf numFmtId="1" fontId="12" fillId="0" borderId="0" xfId="58" applyNumberFormat="1" applyAlignment="1">
      <alignment horizontal="center"/>
      <protection/>
    </xf>
    <xf numFmtId="173" fontId="12" fillId="0" borderId="0" xfId="58" applyNumberFormat="1" applyAlignment="1">
      <alignment horizontal="center"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0" fontId="23" fillId="0" borderId="19" xfId="59" applyFont="1" applyBorder="1" applyAlignment="1">
      <alignment horizontal="center"/>
      <protection/>
    </xf>
    <xf numFmtId="0" fontId="15" fillId="0" borderId="0" xfId="0" applyFont="1" applyAlignment="1">
      <alignment horizontal="left"/>
    </xf>
    <xf numFmtId="0" fontId="33" fillId="0" borderId="0" xfId="0" applyFont="1" applyFill="1" applyAlignment="1">
      <alignment horizontal="center"/>
    </xf>
    <xf numFmtId="173" fontId="34" fillId="0" borderId="0" xfId="58" applyNumberFormat="1" applyFont="1" applyAlignment="1">
      <alignment horizontal="center"/>
      <protection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09%20CRITERIA%20INVULBLADEN\2013-2014\uitslagen%20voorronde%20+%20kal%20districtfinales%202013-2014\DRIEBANDEN%20MB\VL_VG%205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B1">
      <selection activeCell="H57" sqref="H57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3"/>
      <c r="P1" s="4" t="s">
        <v>1</v>
      </c>
    </row>
    <row r="2" spans="1:16" ht="15">
      <c r="A2" s="5"/>
      <c r="B2" s="6"/>
      <c r="C2" s="7" t="s">
        <v>2</v>
      </c>
      <c r="D2" s="8" t="s">
        <v>3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62">
        <f ca="1">TODAY()</f>
        <v>41681</v>
      </c>
      <c r="P2" s="63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58" t="s">
        <v>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</row>
    <row r="5" spans="3:6" ht="12.75" customHeight="1">
      <c r="C5" s="23" t="s">
        <v>5</v>
      </c>
      <c r="D5" s="24"/>
      <c r="E5" s="24"/>
      <c r="F5" s="25"/>
    </row>
    <row r="6" ht="6" customHeight="1"/>
    <row r="7" spans="1:16" ht="18.75">
      <c r="A7" s="57" t="s">
        <v>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ht="6.75" customHeight="1"/>
    <row r="9" spans="2:15" ht="11.25" customHeight="1">
      <c r="B9"/>
      <c r="C9" s="26" t="s">
        <v>7</v>
      </c>
      <c r="D9" s="26" t="s">
        <v>8</v>
      </c>
      <c r="E9" s="26"/>
      <c r="F9" s="26" t="s">
        <v>9</v>
      </c>
      <c r="G9" s="26"/>
      <c r="H9" s="26"/>
      <c r="I9" s="22"/>
      <c r="J9" s="26" t="s">
        <v>10</v>
      </c>
      <c r="K9" s="26" t="s">
        <v>11</v>
      </c>
      <c r="L9" s="26" t="s">
        <v>12</v>
      </c>
      <c r="M9" s="26" t="s">
        <v>13</v>
      </c>
      <c r="N9" s="26" t="s">
        <v>14</v>
      </c>
      <c r="O9" s="26" t="s">
        <v>15</v>
      </c>
    </row>
    <row r="10" spans="2:15" ht="11.2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5" customHeight="1">
      <c r="B11"/>
      <c r="C11" s="26" t="s">
        <v>42</v>
      </c>
      <c r="D11" s="26"/>
      <c r="E11" s="53" t="s">
        <v>43</v>
      </c>
      <c r="F11" s="26"/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11.2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5">
      <c r="B13">
        <f>B9+1</f>
        <v>1</v>
      </c>
      <c r="C13" s="27">
        <v>8165</v>
      </c>
      <c r="D13" s="27" t="s">
        <v>16</v>
      </c>
      <c r="E13" s="28"/>
      <c r="F13" s="28" t="s">
        <v>17</v>
      </c>
      <c r="G13" s="28"/>
      <c r="H13" s="28"/>
      <c r="I13" s="28"/>
      <c r="J13" s="29">
        <v>4</v>
      </c>
      <c r="K13" s="28">
        <v>51</v>
      </c>
      <c r="L13" s="29">
        <v>152</v>
      </c>
      <c r="M13" s="55">
        <v>0.33502631578947367</v>
      </c>
      <c r="N13" s="28">
        <v>2</v>
      </c>
      <c r="O13" s="54" t="str">
        <f aca="true" t="shared" si="0" ref="O13:O22">IF(M13&lt;0.275,"OG",IF(AND(M13&gt;=0.275,M13&lt;0.335),"MG",IF(AND(M13&gt;=0.335,M13&lt;0.405),"PR",IF(AND(M13&gt;=0.405,M13&lt;0.495),"DPR",IF(AND(M13&gt;=0.495,M13&lt;0.61),"DRPR","")))))</f>
        <v>PR</v>
      </c>
    </row>
    <row r="14" spans="2:15" ht="15">
      <c r="B14">
        <f aca="true" t="shared" si="1" ref="B14:B22">B13+1</f>
        <v>2</v>
      </c>
      <c r="C14" s="27">
        <v>5015</v>
      </c>
      <c r="D14" s="27" t="s">
        <v>18</v>
      </c>
      <c r="E14" s="28"/>
      <c r="F14" s="28" t="s">
        <v>19</v>
      </c>
      <c r="G14" s="28"/>
      <c r="H14" s="28"/>
      <c r="I14" s="28"/>
      <c r="J14" s="29">
        <v>8</v>
      </c>
      <c r="K14" s="28">
        <v>60</v>
      </c>
      <c r="L14" s="29">
        <v>187</v>
      </c>
      <c r="M14" s="30">
        <v>0.32035561497326204</v>
      </c>
      <c r="N14" s="28">
        <v>3</v>
      </c>
      <c r="O14" s="22" t="str">
        <f t="shared" si="0"/>
        <v>MG</v>
      </c>
    </row>
    <row r="15" spans="2:15" ht="15">
      <c r="B15">
        <f t="shared" si="1"/>
        <v>3</v>
      </c>
      <c r="C15" s="27">
        <v>9419</v>
      </c>
      <c r="D15" s="27" t="s">
        <v>20</v>
      </c>
      <c r="E15" s="28"/>
      <c r="F15" s="28" t="s">
        <v>21</v>
      </c>
      <c r="G15" s="28"/>
      <c r="H15" s="28"/>
      <c r="I15" s="28"/>
      <c r="J15" s="29">
        <v>4</v>
      </c>
      <c r="K15" s="28">
        <v>52</v>
      </c>
      <c r="L15" s="29">
        <v>186</v>
      </c>
      <c r="M15" s="30">
        <v>0.27906989247311825</v>
      </c>
      <c r="N15" s="28">
        <v>3</v>
      </c>
      <c r="O15" s="22" t="str">
        <f t="shared" si="0"/>
        <v>MG</v>
      </c>
    </row>
    <row r="16" spans="2:15" ht="15">
      <c r="B16">
        <f>B15+1</f>
        <v>4</v>
      </c>
      <c r="C16" s="27">
        <v>7477</v>
      </c>
      <c r="D16" s="27" t="s">
        <v>22</v>
      </c>
      <c r="E16" s="28"/>
      <c r="F16" s="28" t="s">
        <v>23</v>
      </c>
      <c r="G16" s="28"/>
      <c r="H16" s="28"/>
      <c r="I16" s="28"/>
      <c r="J16" s="29">
        <v>0</v>
      </c>
      <c r="K16" s="28">
        <v>36</v>
      </c>
      <c r="L16" s="29">
        <v>173</v>
      </c>
      <c r="M16" s="30">
        <v>0.20759248554913295</v>
      </c>
      <c r="N16" s="28">
        <v>2</v>
      </c>
      <c r="O16" s="22" t="str">
        <f>IF(M16&lt;0.275,"OG",IF(AND(M16&gt;=0.275,M16&lt;0.335),"MG",IF(AND(M16&gt;=0.335,M16&lt;0.405),"PR",IF(AND(M16&gt;=0.405,M16&lt;0.495),"DPR",IF(AND(M16&gt;=0.495,M16&lt;0.61),"DRPR","")))))</f>
        <v>OG</v>
      </c>
    </row>
    <row r="17" spans="2:14" ht="15">
      <c r="B17"/>
      <c r="H17" s="26"/>
      <c r="I17" s="28"/>
      <c r="J17" s="29"/>
      <c r="K17" s="28"/>
      <c r="L17" s="29"/>
      <c r="M17" s="30"/>
      <c r="N17" s="28"/>
    </row>
    <row r="18" spans="2:14" ht="14.25" customHeight="1">
      <c r="B18"/>
      <c r="C18" s="26" t="s">
        <v>44</v>
      </c>
      <c r="D18" s="26"/>
      <c r="E18" s="53" t="s">
        <v>45</v>
      </c>
      <c r="F18" s="26"/>
      <c r="G18" s="26"/>
      <c r="H18" s="28"/>
      <c r="I18" s="28"/>
      <c r="J18" s="29"/>
      <c r="K18" s="28"/>
      <c r="L18" s="29"/>
      <c r="M18" s="30"/>
      <c r="N18" s="28"/>
    </row>
    <row r="20" spans="2:15" ht="15">
      <c r="B20">
        <v>1</v>
      </c>
      <c r="C20" s="27">
        <v>7125</v>
      </c>
      <c r="D20" s="27" t="s">
        <v>24</v>
      </c>
      <c r="E20" s="28"/>
      <c r="F20" s="28" t="s">
        <v>17</v>
      </c>
      <c r="G20" s="28"/>
      <c r="H20" s="28"/>
      <c r="I20" s="28"/>
      <c r="J20" s="29">
        <v>4</v>
      </c>
      <c r="K20" s="28">
        <v>51</v>
      </c>
      <c r="L20" s="29">
        <v>195</v>
      </c>
      <c r="M20" s="30">
        <v>0.26103846153846155</v>
      </c>
      <c r="N20" s="28">
        <v>3</v>
      </c>
      <c r="O20" s="22" t="str">
        <f t="shared" si="0"/>
        <v>OG</v>
      </c>
    </row>
    <row r="21" spans="2:15" ht="15">
      <c r="B21">
        <f t="shared" si="1"/>
        <v>2</v>
      </c>
      <c r="C21" s="27">
        <v>9264</v>
      </c>
      <c r="D21" s="27" t="s">
        <v>25</v>
      </c>
      <c r="E21" s="28"/>
      <c r="F21" s="28" t="s">
        <v>26</v>
      </c>
      <c r="G21" s="28"/>
      <c r="H21" s="28"/>
      <c r="I21" s="28"/>
      <c r="J21" s="29">
        <v>4</v>
      </c>
      <c r="K21" s="28">
        <v>51</v>
      </c>
      <c r="L21" s="29">
        <v>202</v>
      </c>
      <c r="M21" s="30">
        <v>0.2519752475247525</v>
      </c>
      <c r="N21" s="28">
        <v>2</v>
      </c>
      <c r="O21" s="22" t="str">
        <f t="shared" si="0"/>
        <v>OG</v>
      </c>
    </row>
    <row r="22" spans="2:15" ht="15">
      <c r="B22">
        <f t="shared" si="1"/>
        <v>3</v>
      </c>
      <c r="C22" s="27">
        <v>8896</v>
      </c>
      <c r="D22" s="27" t="s">
        <v>27</v>
      </c>
      <c r="E22" s="28"/>
      <c r="F22" s="28" t="s">
        <v>19</v>
      </c>
      <c r="G22" s="28"/>
      <c r="H22" s="28"/>
      <c r="I22" s="28"/>
      <c r="J22" s="29">
        <v>4</v>
      </c>
      <c r="K22" s="28">
        <v>47</v>
      </c>
      <c r="L22" s="29">
        <v>193</v>
      </c>
      <c r="M22" s="30">
        <v>0.24302331606217617</v>
      </c>
      <c r="N22" s="28">
        <v>2</v>
      </c>
      <c r="O22" s="22" t="str">
        <f t="shared" si="0"/>
        <v>OG</v>
      </c>
    </row>
    <row r="23" spans="2:16" ht="15">
      <c r="B23" s="33"/>
      <c r="C23" s="34"/>
      <c r="D23" s="35"/>
      <c r="E23" s="33"/>
      <c r="F23" s="34"/>
      <c r="G23" s="33"/>
      <c r="H23" s="33"/>
      <c r="I23" s="33"/>
      <c r="J23" s="34"/>
      <c r="K23" s="34"/>
      <c r="L23" s="34"/>
      <c r="M23" s="36"/>
      <c r="N23" s="34"/>
      <c r="O23" s="34"/>
      <c r="P23" s="33"/>
    </row>
    <row r="26" spans="2:16" ht="23.25">
      <c r="B26" s="61" t="s">
        <v>28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2:16" ht="15">
      <c r="B27" s="37" t="s">
        <v>29</v>
      </c>
      <c r="D27" s="38"/>
      <c r="O27"/>
      <c r="P27" s="22"/>
    </row>
    <row r="28" spans="2:16" ht="15">
      <c r="B28">
        <v>1</v>
      </c>
      <c r="C28" s="31">
        <v>8165</v>
      </c>
      <c r="D28" s="32" t="str">
        <f>VLOOKUP(C28,'[2]LEDEN'!A:C,2,FALSE)</f>
        <v>DE RUDDER Willy</v>
      </c>
      <c r="F28" s="22" t="str">
        <f>VLOOKUP(C28,'[2]LEDEN'!A:C,3,FALSE)</f>
        <v>BVG</v>
      </c>
      <c r="H28" t="s">
        <v>30</v>
      </c>
      <c r="O28"/>
      <c r="P28" s="22"/>
    </row>
    <row r="29" spans="2:16" ht="15">
      <c r="B29">
        <v>2</v>
      </c>
      <c r="C29" s="22">
        <v>5015</v>
      </c>
      <c r="D29" s="32" t="str">
        <f>VLOOKUP(C29,'[2]LEDEN'!A:C,2,FALSE)</f>
        <v>HIMSCHOOT Daniel</v>
      </c>
      <c r="F29" s="22" t="str">
        <f>VLOOKUP(C29,'[2]LEDEN'!A:C,3,FALSE)</f>
        <v>K.EBC</v>
      </c>
      <c r="H29" t="s">
        <v>17</v>
      </c>
      <c r="J29" t="s">
        <v>46</v>
      </c>
      <c r="O29"/>
      <c r="P29" s="22"/>
    </row>
    <row r="30" spans="2:16" ht="15">
      <c r="B30">
        <v>3</v>
      </c>
      <c r="C30" s="22">
        <v>7125</v>
      </c>
      <c r="D30" s="32" t="str">
        <f>VLOOKUP(C30,'[2]LEDEN'!A:C,2,FALSE)</f>
        <v>NUYTTEN Renold</v>
      </c>
      <c r="F30" s="22" t="str">
        <f>VLOOKUP(C30,'[2]LEDEN'!A:C,3,FALSE)</f>
        <v>BVG</v>
      </c>
      <c r="H30" t="s">
        <v>31</v>
      </c>
      <c r="J30" t="s">
        <v>47</v>
      </c>
      <c r="O30"/>
      <c r="P30" s="22"/>
    </row>
    <row r="31" spans="2:16" ht="15">
      <c r="B31">
        <v>4</v>
      </c>
      <c r="C31" s="22">
        <v>9264</v>
      </c>
      <c r="D31" s="32" t="str">
        <f>VLOOKUP(C31,'[2]LEDEN'!A:C,2,FALSE)</f>
        <v>REYCHLER Hedwig</v>
      </c>
      <c r="F31" s="22" t="str">
        <f>VLOOKUP(C31,'[2]LEDEN'!A:C,3,FALSE)</f>
        <v>ROY</v>
      </c>
      <c r="H31" t="s">
        <v>50</v>
      </c>
      <c r="O31"/>
      <c r="P31" s="22"/>
    </row>
    <row r="32" spans="2:16" ht="15">
      <c r="B32"/>
      <c r="C32" s="22"/>
      <c r="O32"/>
      <c r="P32" s="22"/>
    </row>
    <row r="33" spans="2:16" ht="15">
      <c r="B33" s="39" t="s">
        <v>32</v>
      </c>
      <c r="C33" s="22"/>
      <c r="E33" s="40">
        <v>15</v>
      </c>
      <c r="O33"/>
      <c r="P33" s="22"/>
    </row>
    <row r="34" spans="2:16" ht="15">
      <c r="B34"/>
      <c r="C34" s="22"/>
      <c r="O34"/>
      <c r="P34" s="22"/>
    </row>
    <row r="35" spans="2:16" ht="15">
      <c r="B35" s="40" t="s">
        <v>41</v>
      </c>
      <c r="C35" s="22"/>
      <c r="E35" s="41" t="s">
        <v>33</v>
      </c>
      <c r="F35" s="42"/>
      <c r="G35" s="43"/>
      <c r="H35" s="43"/>
      <c r="I35" s="43"/>
      <c r="J35" s="43"/>
      <c r="K35" s="43"/>
      <c r="M35" s="22">
        <v>0.275</v>
      </c>
      <c r="O35"/>
      <c r="P35" s="22"/>
    </row>
    <row r="36" ht="15">
      <c r="E36" s="44" t="s">
        <v>34</v>
      </c>
    </row>
    <row r="38" spans="2:5" ht="15">
      <c r="B38" s="39" t="s">
        <v>35</v>
      </c>
      <c r="E38" t="s">
        <v>49</v>
      </c>
    </row>
    <row r="40" spans="2:13" ht="15">
      <c r="B40" s="42" t="s">
        <v>36</v>
      </c>
      <c r="D40" s="44"/>
      <c r="E40" s="44" t="s">
        <v>48</v>
      </c>
      <c r="F40" s="45"/>
      <c r="G40" s="46"/>
      <c r="H40" s="46"/>
      <c r="I40" s="46" t="s">
        <v>53</v>
      </c>
      <c r="J40" s="46"/>
      <c r="K40" s="46"/>
      <c r="L40" s="46"/>
      <c r="M40" s="44"/>
    </row>
    <row r="41" spans="2:4" ht="15">
      <c r="B41" s="46"/>
      <c r="C41" s="47"/>
      <c r="D41" s="44"/>
    </row>
    <row r="42" spans="2:15" ht="15">
      <c r="B42" s="46"/>
      <c r="E42" s="42" t="s">
        <v>37</v>
      </c>
      <c r="F42" s="48"/>
      <c r="G42" s="48"/>
      <c r="H42" s="42"/>
      <c r="I42" s="43"/>
      <c r="J42" s="43"/>
      <c r="K42" s="43"/>
      <c r="L42" s="42" t="s">
        <v>38</v>
      </c>
      <c r="M42" s="43"/>
      <c r="N42" s="42"/>
      <c r="O42" s="44"/>
    </row>
    <row r="43" spans="2:15" ht="15">
      <c r="B43" s="46"/>
      <c r="E43" s="42"/>
      <c r="F43" s="48"/>
      <c r="G43" s="48"/>
      <c r="H43" s="42"/>
      <c r="I43" s="43"/>
      <c r="J43" s="43"/>
      <c r="K43" s="43"/>
      <c r="L43" s="42" t="s">
        <v>39</v>
      </c>
      <c r="M43" s="43"/>
      <c r="N43" s="42"/>
      <c r="O43" s="44"/>
    </row>
    <row r="44" spans="2:15" ht="15">
      <c r="B44" s="46"/>
      <c r="E44" s="42"/>
      <c r="F44" s="48"/>
      <c r="G44" s="48"/>
      <c r="H44" s="42"/>
      <c r="I44" s="43"/>
      <c r="J44" s="43"/>
      <c r="K44" s="43"/>
      <c r="L44" s="42"/>
      <c r="M44" s="43"/>
      <c r="N44" s="42"/>
      <c r="O44" s="44"/>
    </row>
    <row r="45" spans="2:13" ht="15">
      <c r="B45" s="46"/>
      <c r="C45" s="42" t="s">
        <v>51</v>
      </c>
      <c r="D45" s="44"/>
      <c r="E45" s="44"/>
      <c r="F45" s="45"/>
      <c r="G45" s="46"/>
      <c r="H45" s="46"/>
      <c r="I45" s="46"/>
      <c r="J45" s="46"/>
      <c r="K45" s="46"/>
      <c r="L45" s="45"/>
      <c r="M45" s="44"/>
    </row>
    <row r="46" spans="2:13" ht="15">
      <c r="B46" s="46"/>
      <c r="C46" s="42"/>
      <c r="D46" s="44"/>
      <c r="E46" s="44"/>
      <c r="F46" s="45"/>
      <c r="G46" s="46"/>
      <c r="H46" s="46"/>
      <c r="I46" s="46"/>
      <c r="J46" s="46"/>
      <c r="K46" s="46"/>
      <c r="L46" s="45"/>
      <c r="M46" s="44"/>
    </row>
    <row r="47" spans="2:14" ht="15">
      <c r="B47" s="46"/>
      <c r="C47" s="47" t="s">
        <v>40</v>
      </c>
      <c r="D47" s="48"/>
      <c r="E47" s="48"/>
      <c r="F47" s="42"/>
      <c r="G47" s="43"/>
      <c r="H47" s="43"/>
      <c r="I47" s="43"/>
      <c r="J47" s="43"/>
      <c r="K47" s="43"/>
      <c r="L47" s="42"/>
      <c r="M47" s="44"/>
      <c r="N47" t="s">
        <v>55</v>
      </c>
    </row>
    <row r="48" spans="2:14" ht="15.75" thickBot="1">
      <c r="B48" s="46"/>
      <c r="C48" s="45"/>
      <c r="D48" s="44"/>
      <c r="E48" s="44"/>
      <c r="F48" s="45"/>
      <c r="G48" s="46"/>
      <c r="H48" s="46"/>
      <c r="I48" s="46"/>
      <c r="J48" s="46"/>
      <c r="K48" s="46"/>
      <c r="L48" s="45"/>
      <c r="M48" s="44"/>
      <c r="N48" t="s">
        <v>54</v>
      </c>
    </row>
    <row r="49" spans="2:14" ht="15.75" thickBot="1">
      <c r="B49" s="46"/>
      <c r="C49" s="49" t="s">
        <v>52</v>
      </c>
      <c r="D49" s="50"/>
      <c r="E49" s="50"/>
      <c r="F49" s="50"/>
      <c r="G49" s="50"/>
      <c r="H49" s="51"/>
      <c r="I49" s="50"/>
      <c r="J49" s="50"/>
      <c r="K49" s="50"/>
      <c r="L49" s="50"/>
      <c r="M49" s="50"/>
      <c r="N49" s="52"/>
    </row>
  </sheetData>
  <sheetProtection/>
  <mergeCells count="5">
    <mergeCell ref="C1:N1"/>
    <mergeCell ref="A7:P7"/>
    <mergeCell ref="B4:P4"/>
    <mergeCell ref="B26:P26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2014-02-10T13:21:39Z</dcterms:created>
  <dcterms:modified xsi:type="dcterms:W3CDTF">2014-02-11T06:21:12Z</dcterms:modified>
  <cp:category/>
  <cp:version/>
  <cp:contentType/>
  <cp:contentStatus/>
</cp:coreProperties>
</file>