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<sst xmlns="http://schemas.openxmlformats.org/spreadsheetml/2006/main" count="63" uniqueCount="57">
  <si>
    <t>GEWEST BEIDE - VLAANDEREN</t>
  </si>
  <si>
    <t>sportjaar :</t>
  </si>
  <si>
    <t>2010-2011</t>
  </si>
  <si>
    <t xml:space="preserve">DISTRICT :  </t>
  </si>
  <si>
    <t>KAMPIOENSCHAP VAN BELGIE : 4°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</si>
  <si>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</si>
  <si>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</si>
  <si>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</si>
  <si>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</si>
  <si>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</si>
  <si>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</si>
  <si>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</si>
  <si>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</si>
  <si>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</si>
  <si>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</si>
  <si>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</si>
  <si>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VAN ACKER Johan</t>
  </si>
  <si>
    <t>BvG</t>
  </si>
  <si>
    <t>VAN DE VEIRE André</t>
  </si>
  <si>
    <t>ED</t>
  </si>
  <si>
    <t>LANDRIEU Jan</t>
  </si>
  <si>
    <t>RV</t>
  </si>
  <si>
    <t>VAN HAMME Rudi</t>
  </si>
  <si>
    <t>KGBA</t>
  </si>
  <si>
    <t>ROSSEL Francis</t>
  </si>
  <si>
    <t>UN</t>
  </si>
  <si>
    <t>MEULEMAN Rudy</t>
  </si>
  <si>
    <t>HENDERICK Paul</t>
  </si>
  <si>
    <t>VERWEE Julien</t>
  </si>
  <si>
    <t>COSYNS Marc</t>
  </si>
  <si>
    <t>KBCAW</t>
  </si>
  <si>
    <t>DISTRICTFINALE</t>
  </si>
  <si>
    <t>* DEELNEMERS</t>
  </si>
  <si>
    <t xml:space="preserve">Al deze wedstrijden worden gespeeld in </t>
  </si>
  <si>
    <t xml:space="preserve">K.A. UNION - SANDEMAN </t>
  </si>
  <si>
    <t>Tel: 0</t>
  </si>
  <si>
    <t>9/ 222 05 13</t>
  </si>
  <si>
    <t>dinsdag  1  maart  2011.  om 18u30  .</t>
  </si>
  <si>
    <t>* WEDSTRIJDROOSTER</t>
  </si>
  <si>
    <t>Wedstrijdpunten boven minimumgemiddelde</t>
  </si>
  <si>
    <t>Wedstrijdpunten onder minimumgemiddelde</t>
  </si>
  <si>
    <t>1-4    2- 3           V1 - W2    V2 - W1           V1-V2     W1-W2</t>
  </si>
  <si>
    <t xml:space="preserve">* WEDSTRIJDLEIDING : </t>
  </si>
  <si>
    <t>Van Lancker Pierre    of afgevaardigde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</si>
  <si>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</si>
  <si>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</si>
  <si>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</si>
  <si>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</si>
  <si>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</si>
  <si>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t>Meuleman Rudy    rudy.meuleman@telenet.be      0486/ 36 92 21  Heiveldstraat 209  9040  Gent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</si>
  <si>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</si>
  <si>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Poule 2</t>
  </si>
  <si>
    <t>BVG</t>
  </si>
  <si>
    <t>Poule 3</t>
  </si>
  <si>
    <t>Poule 1</t>
  </si>
  <si>
    <t>GENT</t>
  </si>
  <si>
    <t>16/17 april 2011.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</si>
</sst>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1" borderId="10" xfId="59" applyFont="1" applyFill="1" applyBorder="1" applyAlignment="1">
      <alignment horizontal="center"/>
      <protection/>
    </xf>
    <xf numFmtId="0" fontId="21" fillId="21" borderId="11" xfId="59" applyFont="1" applyFill="1" applyBorder="1" applyAlignment="1">
      <alignment horizontal="center"/>
      <protection/>
    </xf>
    <xf numFmtId="0" fontId="21" fillId="21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center"/>
      <protection/>
    </xf>
    <xf numFmtId="0" fontId="21" fillId="21" borderId="0" xfId="59" applyFont="1" applyFill="1" applyBorder="1" applyAlignment="1">
      <alignment horizontal="left"/>
      <protection/>
    </xf>
    <xf numFmtId="0" fontId="22" fillId="21" borderId="0" xfId="59" applyFont="1" applyFill="1" applyBorder="1" applyAlignment="1">
      <alignment horizontal="left"/>
      <protection/>
    </xf>
    <xf numFmtId="0" fontId="23" fillId="21" borderId="0" xfId="59" applyFont="1" applyFill="1" applyBorder="1">
      <alignment/>
      <protection/>
    </xf>
    <xf numFmtId="0" fontId="21" fillId="21" borderId="0" xfId="59" applyFont="1" applyFill="1" applyBorder="1" applyAlignment="1">
      <alignment horizontal="center"/>
      <protection/>
    </xf>
    <xf numFmtId="172" fontId="21" fillId="21" borderId="0" xfId="59" applyNumberFormat="1" applyFont="1" applyFill="1" applyBorder="1" applyAlignment="1">
      <alignment horizontal="center"/>
      <protection/>
    </xf>
    <xf numFmtId="0" fontId="0" fillId="21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1" borderId="13" xfId="59" applyFont="1" applyFill="1" applyBorder="1" applyAlignment="1">
      <alignment horizontal="center"/>
      <protection/>
    </xf>
    <xf numFmtId="0" fontId="24" fillId="21" borderId="0" xfId="59" applyFont="1" applyFill="1" applyBorder="1" applyAlignment="1">
      <alignment horizontal="left"/>
      <protection/>
    </xf>
    <xf numFmtId="0" fontId="20" fillId="21" borderId="0" xfId="59" applyFont="1" applyFill="1" applyBorder="1" applyAlignment="1">
      <alignment horizontal="left"/>
      <protection/>
    </xf>
    <xf numFmtId="0" fontId="20" fillId="21" borderId="0" xfId="59" applyFont="1" applyFill="1" applyBorder="1">
      <alignment/>
      <protection/>
    </xf>
    <xf numFmtId="0" fontId="20" fillId="21" borderId="0" xfId="59" applyFont="1" applyFill="1" applyBorder="1" applyAlignment="1">
      <alignment horizontal="center"/>
      <protection/>
    </xf>
    <xf numFmtId="0" fontId="0" fillId="21" borderId="0" xfId="0" applyFill="1" applyBorder="1" applyAlignment="1">
      <alignment horizontal="center"/>
    </xf>
    <xf numFmtId="0" fontId="0" fillId="21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0" fontId="30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0" fontId="23" fillId="0" borderId="19" xfId="59" applyFont="1" applyBorder="1" applyAlignment="1">
      <alignment horizontal="center"/>
      <protection/>
    </xf>
    <xf numFmtId="0" fontId="20" fillId="21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1" borderId="15" xfId="0" applyFont="1" applyFill="1" applyBorder="1" applyAlignment="1">
      <alignment horizontal="center"/>
    </xf>
    <xf numFmtId="0" fontId="25" fillId="21" borderId="20" xfId="0" applyFont="1" applyFill="1" applyBorder="1" applyAlignment="1">
      <alignment horizontal="center"/>
    </xf>
    <xf numFmtId="0" fontId="25" fillId="21" borderId="2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1" borderId="0" xfId="59" applyNumberFormat="1" applyFont="1" applyFill="1" applyBorder="1" applyAlignment="1">
      <alignment horizontal="center"/>
      <protection/>
    </xf>
    <xf numFmtId="172" fontId="21" fillId="21" borderId="14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38100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0-2011\09%20CRITERIA%20INVULBLADEN\2010-2011\UITSLAGEN%20VOORRONDE%20+%20KAL%20DISTR%20FIN%20%20gebruik\DRIEBANDEN%20MB\VL_V_%204%203banden%20M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B1">
      <selection activeCell="Q21" sqref="Q21"/>
    </sheetView>
  </sheetViews>
  <sheetFormatPr defaultColWidth="9.140625" defaultRowHeight="15"/>
  <cols>
    <col min="1" max="1" width="3.140625" style="0" hidden="1" customWidth="1"/>
    <col min="2" max="2" width="6.421875" style="22" customWidth="1"/>
    <col min="3" max="3" width="8.00390625" style="0" customWidth="1"/>
    <col min="4" max="4" width="10.00390625" style="0" customWidth="1"/>
    <col min="5" max="5" width="9.421875" style="0" customWidth="1"/>
    <col min="6" max="6" width="6.57421875" style="0" customWidth="1"/>
    <col min="7" max="7" width="4.421875" style="0" customWidth="1"/>
    <col min="8" max="8" width="2.42187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421875" style="0" customWidth="1"/>
    <col min="13" max="13" width="6.421875" style="0" customWidth="1"/>
    <col min="14" max="14" width="7.421875" style="0" customWidth="1"/>
    <col min="15" max="15" width="8.421875" style="22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52" t="s">
        <v>0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55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58">
        <f ca="1">TODAY()</f>
        <v>40595</v>
      </c>
      <c r="P2" s="59"/>
    </row>
    <row r="3" spans="1:16" ht="15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54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</row>
    <row r="5" spans="3:6" ht="12.75" customHeight="1">
      <c r="C5" s="23" t="s">
        <v>5</v>
      </c>
      <c r="D5" s="24"/>
      <c r="E5" s="24"/>
      <c r="F5" s="25"/>
    </row>
    <row r="6" ht="6" customHeight="1"/>
    <row r="7" spans="1:16" ht="18.75">
      <c r="A7" s="53" t="s">
        <v>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ht="11.25" customHeight="1"/>
    <row r="9" spans="2:15" ht="12.75" customHeight="1">
      <c r="B9"/>
      <c r="C9" s="26" t="s">
        <v>7</v>
      </c>
      <c r="D9" s="26" t="s">
        <v>8</v>
      </c>
      <c r="E9" s="26"/>
      <c r="F9" s="26" t="s">
        <v>9</v>
      </c>
      <c r="G9" s="26"/>
      <c r="H9" s="26"/>
      <c r="I9" s="22"/>
      <c r="J9" s="26" t="s">
        <v>10</v>
      </c>
      <c r="K9" s="26" t="s">
        <v>11</v>
      </c>
      <c r="L9" s="26" t="s">
        <v>12</v>
      </c>
      <c r="M9" s="26" t="s">
        <v>13</v>
      </c>
      <c r="N9" s="26" t="s">
        <v>14</v>
      </c>
      <c r="O9" s="26" t="s">
        <v>15</v>
      </c>
    </row>
    <row r="10" spans="2:15" ht="12.75" customHeight="1">
      <c r="B10"/>
      <c r="C10" s="26"/>
      <c r="D10" s="26"/>
      <c r="E10" s="26"/>
      <c r="F10" s="26"/>
      <c r="G10" s="26"/>
      <c r="H10" s="26"/>
      <c r="I10" s="22"/>
      <c r="J10" s="26"/>
      <c r="K10" s="26"/>
      <c r="L10" s="26"/>
      <c r="M10" s="26"/>
      <c r="N10" s="26"/>
      <c r="O10" s="26"/>
    </row>
    <row r="11" spans="2:15" ht="12.75" customHeight="1">
      <c r="B11"/>
      <c r="C11" s="26"/>
      <c r="D11" s="26" t="s">
        <v>51</v>
      </c>
      <c r="E11" s="26"/>
      <c r="F11" s="26" t="s">
        <v>52</v>
      </c>
      <c r="G11" s="26"/>
      <c r="H11" s="26"/>
      <c r="I11" s="22"/>
      <c r="J11" s="26"/>
      <c r="K11" s="26"/>
      <c r="L11" s="26"/>
      <c r="M11" s="26"/>
      <c r="N11" s="26"/>
      <c r="O11" s="26"/>
    </row>
    <row r="12" spans="2:15" ht="9" customHeight="1">
      <c r="B12"/>
      <c r="C12" s="26"/>
      <c r="D12" s="26"/>
      <c r="E12" s="26"/>
      <c r="F12" s="26"/>
      <c r="G12" s="26"/>
      <c r="H12" s="26"/>
      <c r="I12" s="22"/>
      <c r="J12" s="26"/>
      <c r="K12" s="26"/>
      <c r="L12" s="26"/>
      <c r="M12" s="26"/>
      <c r="N12" s="26"/>
      <c r="O12" s="26"/>
    </row>
    <row r="13" spans="2:15" ht="15">
      <c r="B13">
        <f>B9+1</f>
        <v>1</v>
      </c>
      <c r="C13" s="27">
        <v>6713</v>
      </c>
      <c r="D13" s="28" t="s">
        <v>16</v>
      </c>
      <c r="F13" s="22" t="s">
        <v>17</v>
      </c>
      <c r="J13" s="22">
        <v>6</v>
      </c>
      <c r="K13" s="22">
        <v>69</v>
      </c>
      <c r="L13" s="22">
        <v>203</v>
      </c>
      <c r="M13" s="29">
        <v>0.3394014778325123</v>
      </c>
      <c r="N13" s="22">
        <v>4</v>
      </c>
      <c r="O13" s="22" t="str">
        <f aca="true" t="shared" si="0" ref="O13:O27">IF(M13&lt;0.335,"OG",IF(AND(M13&gt;=0.335,M13&lt;0.405),"MG",IF(AND(M13&gt;=0.405,M13&lt;0.495),"PR",IF(AND(M13&gt;=0.495,M13&lt;0.61),"DPR",IF(AND(M13&gt;=0.61,M13&lt;0.765),"DRPR","")))))</f>
        <v>MG</v>
      </c>
    </row>
    <row r="14" spans="2:15" ht="15">
      <c r="B14">
        <f>B13+1</f>
        <v>2</v>
      </c>
      <c r="C14" s="27">
        <v>4429</v>
      </c>
      <c r="D14" s="28" t="s">
        <v>18</v>
      </c>
      <c r="F14" s="22" t="s">
        <v>19</v>
      </c>
      <c r="J14" s="22">
        <v>2</v>
      </c>
      <c r="K14" s="22">
        <v>43</v>
      </c>
      <c r="L14" s="22">
        <v>203</v>
      </c>
      <c r="M14" s="29">
        <v>0.21132266009852216</v>
      </c>
      <c r="N14" s="22">
        <v>3</v>
      </c>
      <c r="O14" s="22" t="str">
        <f t="shared" si="0"/>
        <v>OG</v>
      </c>
    </row>
    <row r="15" spans="2:14" ht="8.25" customHeight="1">
      <c r="B15"/>
      <c r="C15" s="27"/>
      <c r="D15" s="28"/>
      <c r="F15" s="22"/>
      <c r="J15" s="22"/>
      <c r="K15" s="22"/>
      <c r="L15" s="22"/>
      <c r="M15" s="29"/>
      <c r="N15" s="22"/>
    </row>
    <row r="16" spans="2:14" ht="15">
      <c r="B16"/>
      <c r="C16" s="27"/>
      <c r="D16" s="26" t="s">
        <v>53</v>
      </c>
      <c r="E16" s="26"/>
      <c r="F16" s="26" t="s">
        <v>23</v>
      </c>
      <c r="J16" s="22"/>
      <c r="K16" s="22"/>
      <c r="L16" s="22"/>
      <c r="M16" s="29"/>
      <c r="N16" s="22"/>
    </row>
    <row r="17" spans="2:14" ht="8.25" customHeight="1">
      <c r="B17"/>
      <c r="C17" s="27"/>
      <c r="D17" s="28"/>
      <c r="F17" s="22"/>
      <c r="J17" s="22"/>
      <c r="K17" s="22"/>
      <c r="L17" s="22"/>
      <c r="M17" s="29"/>
      <c r="N17" s="22"/>
    </row>
    <row r="18" spans="2:15" ht="15">
      <c r="B18">
        <v>1</v>
      </c>
      <c r="C18" s="27">
        <v>8125</v>
      </c>
      <c r="D18" s="28" t="s">
        <v>20</v>
      </c>
      <c r="F18" s="22" t="s">
        <v>21</v>
      </c>
      <c r="J18" s="22">
        <v>8</v>
      </c>
      <c r="K18" s="22">
        <v>72</v>
      </c>
      <c r="L18" s="22">
        <v>225</v>
      </c>
      <c r="M18" s="29">
        <v>0.3195</v>
      </c>
      <c r="N18" s="22">
        <v>3</v>
      </c>
      <c r="O18" s="22" t="str">
        <f t="shared" si="0"/>
        <v>OG</v>
      </c>
    </row>
    <row r="19" spans="2:15" ht="15">
      <c r="B19">
        <f>B18+1</f>
        <v>2</v>
      </c>
      <c r="C19" s="27">
        <v>5208</v>
      </c>
      <c r="D19" s="28" t="s">
        <v>22</v>
      </c>
      <c r="F19" s="22" t="s">
        <v>23</v>
      </c>
      <c r="J19" s="22">
        <v>4</v>
      </c>
      <c r="K19" s="22">
        <v>62</v>
      </c>
      <c r="L19" s="22">
        <v>197</v>
      </c>
      <c r="M19" s="29">
        <v>0.3142208121827411</v>
      </c>
      <c r="N19" s="22">
        <v>4</v>
      </c>
      <c r="O19" s="22" t="str">
        <f t="shared" si="0"/>
        <v>OG</v>
      </c>
    </row>
    <row r="20" spans="2:15" ht="15">
      <c r="B20">
        <f>B19+1</f>
        <v>3</v>
      </c>
      <c r="C20" s="27">
        <v>4966</v>
      </c>
      <c r="D20" s="28" t="s">
        <v>24</v>
      </c>
      <c r="F20" s="22" t="s">
        <v>25</v>
      </c>
      <c r="J20" s="22">
        <v>0</v>
      </c>
      <c r="K20" s="22">
        <v>45</v>
      </c>
      <c r="L20" s="22">
        <v>222</v>
      </c>
      <c r="M20" s="29">
        <v>0.2022027027027027</v>
      </c>
      <c r="N20" s="22">
        <v>4</v>
      </c>
      <c r="O20" s="22" t="str">
        <f t="shared" si="0"/>
        <v>OG</v>
      </c>
    </row>
    <row r="21" spans="2:14" ht="6.75" customHeight="1">
      <c r="B21"/>
      <c r="C21" s="27"/>
      <c r="D21" s="28"/>
      <c r="F21" s="22"/>
      <c r="J21" s="22"/>
      <c r="K21" s="22"/>
      <c r="L21" s="22"/>
      <c r="M21" s="29"/>
      <c r="N21" s="22"/>
    </row>
    <row r="22" spans="2:14" ht="15">
      <c r="B22"/>
      <c r="C22" s="27"/>
      <c r="D22" s="26" t="s">
        <v>54</v>
      </c>
      <c r="E22" s="26"/>
      <c r="F22" s="26" t="s">
        <v>25</v>
      </c>
      <c r="J22" s="22"/>
      <c r="K22" s="22"/>
      <c r="L22" s="22"/>
      <c r="M22" s="29"/>
      <c r="N22" s="22"/>
    </row>
    <row r="23" spans="2:14" ht="7.5" customHeight="1">
      <c r="B23"/>
      <c r="C23" s="27"/>
      <c r="D23" s="28"/>
      <c r="F23" s="22"/>
      <c r="J23" s="22"/>
      <c r="K23" s="22"/>
      <c r="L23" s="22"/>
      <c r="M23" s="29"/>
      <c r="N23" s="22"/>
    </row>
    <row r="24" spans="2:15" ht="15">
      <c r="B24">
        <v>1</v>
      </c>
      <c r="C24" s="27">
        <v>6428</v>
      </c>
      <c r="D24" s="28" t="s">
        <v>26</v>
      </c>
      <c r="F24" s="22" t="s">
        <v>25</v>
      </c>
      <c r="J24" s="22">
        <v>6</v>
      </c>
      <c r="K24" s="22">
        <v>68</v>
      </c>
      <c r="L24" s="22">
        <v>178</v>
      </c>
      <c r="M24" s="29">
        <v>0.38152247191011235</v>
      </c>
      <c r="N24" s="22">
        <v>3</v>
      </c>
      <c r="O24" s="22" t="str">
        <f t="shared" si="0"/>
        <v>MG</v>
      </c>
    </row>
    <row r="25" spans="2:15" ht="15">
      <c r="B25">
        <f>B24+1</f>
        <v>2</v>
      </c>
      <c r="C25" s="27">
        <v>4597</v>
      </c>
      <c r="D25" s="28" t="s">
        <v>27</v>
      </c>
      <c r="F25" s="22" t="s">
        <v>23</v>
      </c>
      <c r="J25" s="22">
        <v>6</v>
      </c>
      <c r="K25" s="22">
        <v>62</v>
      </c>
      <c r="L25" s="22">
        <v>212</v>
      </c>
      <c r="M25" s="29">
        <v>0.29195283018867924</v>
      </c>
      <c r="N25" s="22">
        <v>4</v>
      </c>
      <c r="O25" s="22" t="str">
        <f t="shared" si="0"/>
        <v>OG</v>
      </c>
    </row>
    <row r="26" spans="2:15" ht="15">
      <c r="B26">
        <f>B25+1</f>
        <v>3</v>
      </c>
      <c r="C26" s="27">
        <v>8168</v>
      </c>
      <c r="D26" s="28" t="s">
        <v>28</v>
      </c>
      <c r="F26" s="22" t="s">
        <v>25</v>
      </c>
      <c r="J26" s="22">
        <v>4</v>
      </c>
      <c r="K26" s="22">
        <v>68</v>
      </c>
      <c r="L26" s="22">
        <v>211</v>
      </c>
      <c r="M26" s="29">
        <v>0.3217748815165877</v>
      </c>
      <c r="N26" s="22">
        <v>4</v>
      </c>
      <c r="O26" s="22" t="str">
        <f t="shared" si="0"/>
        <v>OG</v>
      </c>
    </row>
    <row r="27" spans="2:15" ht="15">
      <c r="B27">
        <f>B26+1</f>
        <v>4</v>
      </c>
      <c r="C27" s="27">
        <v>8352</v>
      </c>
      <c r="D27" s="28" t="s">
        <v>29</v>
      </c>
      <c r="F27" s="22" t="s">
        <v>30</v>
      </c>
      <c r="J27" s="22">
        <v>0</v>
      </c>
      <c r="K27" s="22">
        <v>48</v>
      </c>
      <c r="L27" s="22">
        <v>207</v>
      </c>
      <c r="M27" s="29">
        <v>0.2313840579710145</v>
      </c>
      <c r="N27" s="22">
        <v>3</v>
      </c>
      <c r="O27" s="22" t="str">
        <f t="shared" si="0"/>
        <v>OG</v>
      </c>
    </row>
    <row r="28" spans="2:16" ht="9" customHeight="1">
      <c r="B28" s="30"/>
      <c r="C28" s="31"/>
      <c r="D28" s="32"/>
      <c r="E28" s="30"/>
      <c r="F28" s="31"/>
      <c r="G28" s="30"/>
      <c r="H28" s="30"/>
      <c r="I28" s="30"/>
      <c r="J28" s="31"/>
      <c r="K28" s="31"/>
      <c r="L28" s="31"/>
      <c r="M28" s="33"/>
      <c r="N28" s="31"/>
      <c r="O28" s="31"/>
      <c r="P28" s="30"/>
    </row>
    <row r="29" ht="9.75" customHeight="1"/>
    <row r="31" spans="2:16" ht="23.25">
      <c r="B31" s="57" t="s">
        <v>31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</row>
    <row r="32" spans="2:16" ht="15">
      <c r="B32" s="34" t="s">
        <v>32</v>
      </c>
      <c r="D32" s="35"/>
      <c r="O32"/>
      <c r="P32" s="22"/>
    </row>
    <row r="33" spans="2:16" ht="15">
      <c r="B33">
        <v>1</v>
      </c>
      <c r="C33" s="27">
        <v>6428</v>
      </c>
      <c r="D33" s="28" t="str">
        <f>VLOOKUP(C33,'[2]LEDEN'!A:C,2,FALSE)</f>
        <v>MEULEMAN Rudy</v>
      </c>
      <c r="F33" s="22" t="str">
        <f>VLOOKUP(C33,'[2]LEDEN'!A:C,3,FALSE)</f>
        <v>UN</v>
      </c>
      <c r="H33" t="s">
        <v>33</v>
      </c>
      <c r="O33"/>
      <c r="P33" s="22"/>
    </row>
    <row r="34" spans="2:16" ht="15">
      <c r="B34">
        <v>2</v>
      </c>
      <c r="C34" s="22">
        <v>6713</v>
      </c>
      <c r="D34" s="28" t="str">
        <f>VLOOKUP(C34,'[2]LEDEN'!A:C,2,FALSE)</f>
        <v>VAN ACKER Johan</v>
      </c>
      <c r="F34" s="22" t="str">
        <f>VLOOKUP(C34,'[2]LEDEN'!A:C,3,FALSE)</f>
        <v>BvG</v>
      </c>
      <c r="H34" s="36" t="s">
        <v>34</v>
      </c>
      <c r="I34" s="36"/>
      <c r="J34" s="36"/>
      <c r="K34" s="36"/>
      <c r="L34" s="36"/>
      <c r="M34" s="36"/>
      <c r="O34"/>
      <c r="P34" s="22"/>
    </row>
    <row r="35" spans="2:16" ht="15">
      <c r="B35">
        <v>3</v>
      </c>
      <c r="C35" s="22">
        <v>8125</v>
      </c>
      <c r="D35" s="28" t="str">
        <f>VLOOKUP(C35,'[2]LEDEN'!A:C,2,FALSE)</f>
        <v>LANDRIEU Jan</v>
      </c>
      <c r="F35" s="22" t="str">
        <f>VLOOKUP(C35,'[2]LEDEN'!A:C,3,FALSE)</f>
        <v>RV</v>
      </c>
      <c r="H35" t="s">
        <v>35</v>
      </c>
      <c r="J35" t="s">
        <v>36</v>
      </c>
      <c r="O35"/>
      <c r="P35" s="22"/>
    </row>
    <row r="36" spans="2:16" ht="15">
      <c r="B36">
        <v>4</v>
      </c>
      <c r="C36" s="22">
        <v>5208</v>
      </c>
      <c r="D36" s="28" t="str">
        <f>VLOOKUP(C36,'[2]LEDEN'!A:C,2,FALSE)</f>
        <v>VAN HAMME Rudi</v>
      </c>
      <c r="F36" s="22" t="str">
        <f>VLOOKUP(C36,'[2]LEDEN'!A:C,3,FALSE)</f>
        <v>KGBA</v>
      </c>
      <c r="H36" s="36" t="s">
        <v>37</v>
      </c>
      <c r="I36" s="36"/>
      <c r="J36" s="36"/>
      <c r="K36" s="36"/>
      <c r="L36" s="36"/>
      <c r="M36" s="36"/>
      <c r="N36" s="36"/>
      <c r="O36"/>
      <c r="P36" s="22"/>
    </row>
    <row r="37" spans="2:16" ht="15">
      <c r="B37"/>
      <c r="C37" s="22"/>
      <c r="O37"/>
      <c r="P37" s="22"/>
    </row>
    <row r="38" spans="2:16" ht="15">
      <c r="B38" s="37" t="s">
        <v>38</v>
      </c>
      <c r="C38" s="22"/>
      <c r="E38" s="38">
        <v>18</v>
      </c>
      <c r="O38"/>
      <c r="P38" s="22"/>
    </row>
    <row r="39" spans="2:16" ht="15">
      <c r="B39"/>
      <c r="C39" s="22"/>
      <c r="O39"/>
      <c r="P39" s="22"/>
    </row>
    <row r="40" spans="2:16" ht="15">
      <c r="B40" s="38" t="s">
        <v>50</v>
      </c>
      <c r="C40" s="22"/>
      <c r="E40" s="39" t="s">
        <v>39</v>
      </c>
      <c r="F40" s="40"/>
      <c r="G40" s="41"/>
      <c r="H40" s="41"/>
      <c r="I40" s="41"/>
      <c r="J40" s="41"/>
      <c r="K40" s="41"/>
      <c r="M40" s="42">
        <v>0.335</v>
      </c>
      <c r="O40"/>
      <c r="P40" s="22"/>
    </row>
    <row r="41" ht="15">
      <c r="E41" s="43" t="s">
        <v>40</v>
      </c>
    </row>
    <row r="43" spans="2:5" ht="15">
      <c r="B43" s="37" t="s">
        <v>38</v>
      </c>
      <c r="E43" t="s">
        <v>41</v>
      </c>
    </row>
    <row r="45" spans="2:13" ht="15">
      <c r="B45" s="40" t="s">
        <v>42</v>
      </c>
      <c r="D45" s="43"/>
      <c r="E45" s="43" t="s">
        <v>43</v>
      </c>
      <c r="F45" s="44"/>
      <c r="G45" s="45"/>
      <c r="H45" s="45"/>
      <c r="I45" s="45"/>
      <c r="J45" s="45"/>
      <c r="K45" s="45"/>
      <c r="L45" s="45"/>
      <c r="M45" s="43"/>
    </row>
    <row r="46" spans="2:4" ht="15">
      <c r="B46" s="45"/>
      <c r="C46" s="46"/>
      <c r="D46" s="43"/>
    </row>
    <row r="47" spans="2:15" ht="15">
      <c r="B47" s="45"/>
      <c r="E47" s="40" t="s">
        <v>44</v>
      </c>
      <c r="F47" s="47"/>
      <c r="G47" s="47"/>
      <c r="H47" s="40"/>
      <c r="I47" s="41"/>
      <c r="J47" s="41"/>
      <c r="K47" s="41"/>
      <c r="L47" s="40" t="s">
        <v>45</v>
      </c>
      <c r="M47" s="41"/>
      <c r="N47" s="40"/>
      <c r="O47" s="43"/>
    </row>
    <row r="48" spans="2:15" ht="15">
      <c r="B48" s="45"/>
      <c r="E48" s="40"/>
      <c r="F48" s="47"/>
      <c r="G48" s="47"/>
      <c r="H48" s="40"/>
      <c r="I48" s="41"/>
      <c r="J48" s="41"/>
      <c r="K48" s="41"/>
      <c r="L48" s="40" t="s">
        <v>46</v>
      </c>
      <c r="M48" s="41"/>
      <c r="N48" s="40"/>
      <c r="O48" s="43"/>
    </row>
    <row r="49" spans="2:15" ht="15">
      <c r="B49" s="45"/>
      <c r="E49" s="40"/>
      <c r="F49" s="47"/>
      <c r="G49" s="47"/>
      <c r="H49" s="40"/>
      <c r="I49" s="41"/>
      <c r="J49" s="41"/>
      <c r="K49" s="41"/>
      <c r="L49" s="40"/>
      <c r="M49" s="41"/>
      <c r="N49" s="40"/>
      <c r="O49" s="43"/>
    </row>
    <row r="50" spans="2:13" ht="15">
      <c r="B50" s="45"/>
      <c r="C50" s="40" t="s">
        <v>47</v>
      </c>
      <c r="D50" s="43"/>
      <c r="E50" s="43"/>
      <c r="F50" s="44"/>
      <c r="G50" s="45"/>
      <c r="H50" s="45"/>
      <c r="I50" s="45"/>
      <c r="J50" s="45"/>
      <c r="K50" s="45"/>
      <c r="L50" s="44"/>
      <c r="M50" s="43"/>
    </row>
    <row r="51" spans="2:13" ht="15">
      <c r="B51" s="45"/>
      <c r="C51" s="40"/>
      <c r="D51" s="43"/>
      <c r="E51" s="43"/>
      <c r="F51" s="44"/>
      <c r="G51" s="45"/>
      <c r="H51" s="45"/>
      <c r="I51" s="45"/>
      <c r="J51" s="45"/>
      <c r="K51" s="45"/>
      <c r="L51" s="44"/>
      <c r="M51" s="43"/>
    </row>
    <row r="52" spans="2:14" ht="15">
      <c r="B52" s="45"/>
      <c r="C52" s="46" t="s">
        <v>48</v>
      </c>
      <c r="D52" s="47"/>
      <c r="E52" s="47"/>
      <c r="F52" s="40"/>
      <c r="G52" s="41"/>
      <c r="H52" s="41"/>
      <c r="I52" s="41"/>
      <c r="J52" s="41"/>
      <c r="K52" s="41"/>
      <c r="L52" s="40"/>
      <c r="M52" s="43"/>
      <c r="N52" t="s">
        <v>56</v>
      </c>
    </row>
    <row r="53" spans="2:13" ht="15.75" thickBot="1">
      <c r="B53" s="45"/>
      <c r="C53" s="44"/>
      <c r="D53" s="43"/>
      <c r="E53" s="43"/>
      <c r="F53" s="44"/>
      <c r="G53" s="45"/>
      <c r="H53" s="45"/>
      <c r="I53" s="45"/>
      <c r="J53" s="45"/>
      <c r="K53" s="45"/>
      <c r="L53" s="44"/>
      <c r="M53" s="43"/>
    </row>
    <row r="54" spans="2:15" ht="15.75" thickBot="1">
      <c r="B54" s="45"/>
      <c r="D54" s="48" t="s">
        <v>49</v>
      </c>
      <c r="E54" s="49"/>
      <c r="F54" s="49"/>
      <c r="G54" s="49"/>
      <c r="H54" s="49"/>
      <c r="I54" s="50"/>
      <c r="J54" s="49"/>
      <c r="K54" s="49"/>
      <c r="L54" s="49"/>
      <c r="M54" s="49"/>
      <c r="N54" s="49"/>
      <c r="O54" s="51"/>
    </row>
  </sheetData>
  <sheetProtection/>
  <mergeCells count="5">
    <mergeCell ref="C1:N1"/>
    <mergeCell ref="A7:P7"/>
    <mergeCell ref="B4:P4"/>
    <mergeCell ref="B31:P31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2011-02-21T17:57:31Z</cp:lastPrinted>
  <dcterms:created xsi:type="dcterms:W3CDTF">2011-02-21T17:52:53Z</dcterms:created>
  <dcterms:modified xsi:type="dcterms:W3CDTF">2011-02-21T17:59:01Z</dcterms:modified>
  <cp:category/>
  <cp:version/>
  <cp:contentType/>
  <cp:contentStatus/>
</cp:coreProperties>
</file>