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RDF 3° 3bnd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9" i="1" l="1"/>
  <c r="I49" i="1"/>
  <c r="G49" i="1"/>
  <c r="F49" i="1"/>
  <c r="J48" i="1"/>
  <c r="H48" i="1"/>
  <c r="H49" i="1" s="1"/>
  <c r="J49" i="1" s="1"/>
  <c r="C48" i="1"/>
  <c r="J47" i="1"/>
  <c r="C47" i="1"/>
  <c r="J46" i="1"/>
  <c r="C46" i="1"/>
  <c r="J45" i="1"/>
  <c r="C45" i="1"/>
  <c r="J44" i="1"/>
  <c r="C44" i="1"/>
  <c r="G41" i="1"/>
  <c r="B41" i="1"/>
  <c r="K38" i="1"/>
  <c r="I38" i="1"/>
  <c r="G38" i="1"/>
  <c r="F38" i="1"/>
  <c r="H37" i="1"/>
  <c r="J37" i="1" s="1"/>
  <c r="C37" i="1"/>
  <c r="J36" i="1"/>
  <c r="C36" i="1"/>
  <c r="J35" i="1"/>
  <c r="C35" i="1"/>
  <c r="J34" i="1"/>
  <c r="C34" i="1"/>
  <c r="J33" i="1"/>
  <c r="C33" i="1"/>
  <c r="G30" i="1"/>
  <c r="B30" i="1"/>
  <c r="K27" i="1"/>
  <c r="I27" i="1"/>
  <c r="G27" i="1"/>
  <c r="F27" i="1"/>
  <c r="H26" i="1"/>
  <c r="J26" i="1" s="1"/>
  <c r="C26" i="1"/>
  <c r="J25" i="1"/>
  <c r="C25" i="1"/>
  <c r="J24" i="1"/>
  <c r="C24" i="1"/>
  <c r="J23" i="1"/>
  <c r="C23" i="1"/>
  <c r="J22" i="1"/>
  <c r="C22" i="1"/>
  <c r="G19" i="1"/>
  <c r="B19" i="1"/>
  <c r="K16" i="1"/>
  <c r="I16" i="1"/>
  <c r="G16" i="1"/>
  <c r="F16" i="1"/>
  <c r="H15" i="1"/>
  <c r="H16" i="1" s="1"/>
  <c r="C15" i="1"/>
  <c r="J14" i="1"/>
  <c r="C14" i="1"/>
  <c r="J13" i="1"/>
  <c r="C13" i="1"/>
  <c r="J12" i="1"/>
  <c r="C12" i="1"/>
  <c r="J11" i="1"/>
  <c r="C11" i="1"/>
  <c r="G8" i="1"/>
  <c r="B8" i="1"/>
  <c r="J16" i="1" l="1"/>
  <c r="J15" i="1"/>
  <c r="H38" i="1"/>
  <c r="J38" i="1" s="1"/>
  <c r="H27" i="1"/>
  <c r="J27" i="1" s="1"/>
</calcChain>
</file>

<file path=xl/sharedStrings.xml><?xml version="1.0" encoding="utf-8"?>
<sst xmlns="http://schemas.openxmlformats.org/spreadsheetml/2006/main" count="58" uniqueCount="29">
  <si>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</si>
  <si>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</si>
  <si>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</si>
  <si>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</si>
  <si>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Rechtstr. Districtfinale 3° KLASSE DRIEBANDEN</t>
  </si>
  <si>
    <t xml:space="preserve">        KLEIN</t>
  </si>
  <si>
    <t>datum:</t>
  </si>
  <si>
    <t>23 &amp; 28 mrt 2014</t>
  </si>
  <si>
    <t>Lokaal:</t>
  </si>
  <si>
    <t>KBC De Ster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</si>
  <si>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</si>
  <si>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</si>
  <si>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</si>
  <si>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</si>
  <si>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</si>
  <si>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</si>
  <si>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</si>
  <si>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</si>
  <si>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</si>
  <si>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</si>
  <si>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</si>
  <si>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</t>
  </si>
  <si>
    <t>Wedstrijdleiding: VAN LAETHEM Rudi</t>
  </si>
  <si>
    <r>
      <t xml:space="preserve">3 en 4 mei 2014 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rFont val="Calibri"/>
        <family val="2"/>
        <scheme val="minor"/>
      </rPr>
      <t>Gent</t>
    </r>
    <r>
      <rPr>
        <b/>
        <i/>
        <sz val="12"/>
        <color theme="1"/>
        <rFont val="Calibri"/>
        <family val="2"/>
        <scheme val="minor"/>
      </rPr>
      <t>.</t>
    </r>
  </si>
  <si>
    <t>MG</t>
  </si>
  <si>
    <t>OG</t>
  </si>
  <si>
    <t>PR 3/4</t>
  </si>
  <si>
    <t>VERBETERDE UITSLAG</t>
  </si>
  <si>
    <r>
      <rPr>
        <b/>
        <i/>
        <sz val="12"/>
        <color rgb="FFFF0000"/>
        <rFont val="Calibri"/>
        <family val="2"/>
        <scheme val="minor"/>
      </rPr>
      <t>VLASSCHAERT Albert (STER)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speelt de Gewestelijke Finale in het weekend van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</si>
</sst>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36"/>
      <color rgb="FFFF0000"/>
      <name val="Arial"/>
      <family val="2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14" fontId="13" fillId="0" borderId="0" xfId="0" applyNumberFormat="1" applyFont="1" applyAlignment="1"/>
    <xf numFmtId="0" fontId="3" fillId="0" borderId="0" xfId="0" applyFont="1" applyAlignment="1"/>
    <xf numFmtId="0" fontId="14" fillId="0" borderId="0" xfId="0" applyFont="1"/>
    <xf numFmtId="0" fontId="15" fillId="0" borderId="0" xfId="0" applyFont="1"/>
    <xf numFmtId="0" fontId="1" fillId="0" borderId="0" xfId="0" applyFont="1"/>
    <xf numFmtId="164" fontId="14" fillId="0" borderId="10" xfId="0" applyNumberFormat="1" applyFont="1" applyBorder="1" applyAlignment="1">
      <alignment horizontal="center"/>
    </xf>
    <xf numFmtId="2" fontId="18" fillId="0" borderId="0" xfId="0" applyNumberFormat="1" applyFont="1"/>
    <xf numFmtId="0" fontId="18" fillId="0" borderId="0" xfId="0" applyFont="1"/>
    <xf numFmtId="0" fontId="11" fillId="0" borderId="14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60</xdr:row>
      <xdr:rowOff>0</xdr:rowOff>
    </xdr:from>
    <xdr:to>
      <xdr:col>12</xdr:col>
      <xdr:colOff>288925</xdr:colOff>
      <xdr:row>63</xdr:row>
      <xdr:rowOff>104775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23825" y="88201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 Districtfinale 3° klasse driebanden KB- 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13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april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UITSLAGEN/Verbeken2/uitslagen%20districtfinales%202013-2014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4974</v>
          </cell>
          <cell r="B158" t="str">
            <v>VAN DEN BROECK Harry</v>
          </cell>
          <cell r="C158" t="str">
            <v>SMA</v>
          </cell>
          <cell r="D158" t="str">
            <v>HNS</v>
          </cell>
        </row>
        <row r="159">
          <cell r="A159">
            <v>9221</v>
          </cell>
          <cell r="B159" t="str">
            <v>BOSTOEN Kris</v>
          </cell>
          <cell r="C159" t="str">
            <v>STER</v>
          </cell>
        </row>
        <row r="160">
          <cell r="A160">
            <v>4283</v>
          </cell>
          <cell r="B160" t="str">
            <v>DE BACKER Francois</v>
          </cell>
          <cell r="C160" t="str">
            <v>STER</v>
          </cell>
        </row>
        <row r="161">
          <cell r="A161">
            <v>7804</v>
          </cell>
          <cell r="B161" t="str">
            <v>DE BREMAEKER Eric</v>
          </cell>
          <cell r="C161" t="str">
            <v>STER</v>
          </cell>
        </row>
        <row r="162">
          <cell r="A162" t="str">
            <v>00035</v>
          </cell>
          <cell r="B162" t="str">
            <v>DE CNIJF Florent</v>
          </cell>
          <cell r="C162" t="str">
            <v>STER</v>
          </cell>
        </row>
        <row r="163">
          <cell r="A163">
            <v>4324</v>
          </cell>
          <cell r="B163" t="str">
            <v>DE CONINCK Mark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7049</v>
          </cell>
          <cell r="B165" t="str">
            <v>DE TANT Freddy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7054</v>
          </cell>
          <cell r="B168" t="str">
            <v>LOOS Leo</v>
          </cell>
          <cell r="C168" t="str">
            <v>STER</v>
          </cell>
        </row>
        <row r="169">
          <cell r="A169">
            <v>7297</v>
          </cell>
          <cell r="B169" t="str">
            <v>MESKENS Eduard</v>
          </cell>
          <cell r="C169" t="str">
            <v>STER</v>
          </cell>
        </row>
        <row r="170">
          <cell r="A170" t="str">
            <v>00169</v>
          </cell>
          <cell r="B170" t="str">
            <v>PITTELJON Etienne</v>
          </cell>
          <cell r="C170" t="str">
            <v>STER</v>
          </cell>
        </row>
        <row r="171">
          <cell r="A171">
            <v>4298</v>
          </cell>
          <cell r="B171" t="str">
            <v>VAN DEN HAUWE Filip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9458</v>
          </cell>
          <cell r="B174" t="str">
            <v>VANDE CAN Florian</v>
          </cell>
          <cell r="C174" t="str">
            <v>STER</v>
          </cell>
          <cell r="D174" t="str">
            <v>NS</v>
          </cell>
        </row>
        <row r="175">
          <cell r="A175">
            <v>2338</v>
          </cell>
          <cell r="B175" t="str">
            <v>VANDE CAN Thierry</v>
          </cell>
          <cell r="C175" t="str">
            <v>STER</v>
          </cell>
        </row>
        <row r="176">
          <cell r="A176">
            <v>4349</v>
          </cell>
          <cell r="B176" t="str">
            <v>VLASSCHAERT Albert</v>
          </cell>
          <cell r="C176" t="str">
            <v>STER</v>
          </cell>
        </row>
        <row r="177">
          <cell r="A177">
            <v>4350</v>
          </cell>
          <cell r="B177" t="str">
            <v>VLASSCHAERT Steven</v>
          </cell>
          <cell r="C177" t="str">
            <v>STER</v>
          </cell>
        </row>
        <row r="178">
          <cell r="A178">
            <v>4351</v>
          </cell>
          <cell r="B178" t="str">
            <v>VONCK Danny</v>
          </cell>
          <cell r="C178" t="str">
            <v>STER</v>
          </cell>
        </row>
        <row r="179">
          <cell r="A179">
            <v>9283</v>
          </cell>
          <cell r="B179" t="str">
            <v>BRENDERS Thierry</v>
          </cell>
          <cell r="C179" t="str">
            <v>K.OH</v>
          </cell>
        </row>
        <row r="180">
          <cell r="A180">
            <v>4354</v>
          </cell>
          <cell r="B180" t="str">
            <v>CAPIAU Lucien</v>
          </cell>
          <cell r="C180" t="str">
            <v>K.OH</v>
          </cell>
        </row>
        <row r="181">
          <cell r="A181">
            <v>9063</v>
          </cell>
          <cell r="B181" t="str">
            <v>DE BECK Clery</v>
          </cell>
          <cell r="C181" t="str">
            <v>K.OH</v>
          </cell>
        </row>
        <row r="182">
          <cell r="A182">
            <v>4356</v>
          </cell>
          <cell r="B182" t="str">
            <v>DE BOU Pol</v>
          </cell>
          <cell r="C182" t="str">
            <v>K.OH</v>
          </cell>
        </row>
        <row r="183">
          <cell r="A183">
            <v>9055</v>
          </cell>
          <cell r="B183" t="str">
            <v>DE HERTOG Gert-Jan</v>
          </cell>
          <cell r="C183" t="str">
            <v>K.OH</v>
          </cell>
        </row>
        <row r="184">
          <cell r="A184">
            <v>4305</v>
          </cell>
          <cell r="B184" t="str">
            <v>DE HERTOG Ives</v>
          </cell>
          <cell r="C184" t="str">
            <v>K.OH</v>
          </cell>
        </row>
        <row r="185">
          <cell r="A185">
            <v>4378</v>
          </cell>
          <cell r="B185" t="str">
            <v>DERUYVER Stefaan</v>
          </cell>
          <cell r="C185" t="str">
            <v>K.OH</v>
          </cell>
        </row>
        <row r="186">
          <cell r="A186">
            <v>9064</v>
          </cell>
          <cell r="B186" t="str">
            <v>GERSOULLE Marc</v>
          </cell>
          <cell r="C186" t="str">
            <v>K.OH</v>
          </cell>
        </row>
        <row r="187">
          <cell r="A187">
            <v>4290</v>
          </cell>
          <cell r="B187" t="str">
            <v>GILLADE Luc</v>
          </cell>
          <cell r="C187" t="str">
            <v>K.OH</v>
          </cell>
        </row>
        <row r="188">
          <cell r="A188">
            <v>4359</v>
          </cell>
          <cell r="B188" t="str">
            <v>LABIE Dirk</v>
          </cell>
          <cell r="C188" t="str">
            <v>K.OH</v>
          </cell>
        </row>
        <row r="189">
          <cell r="A189">
            <v>4361</v>
          </cell>
          <cell r="B189" t="str">
            <v>MANGELINCKX Nico</v>
          </cell>
          <cell r="C189" t="str">
            <v>K.OH</v>
          </cell>
        </row>
        <row r="190">
          <cell r="A190">
            <v>7682</v>
          </cell>
          <cell r="B190" t="str">
            <v>MATHIEU Ivan</v>
          </cell>
          <cell r="C190" t="str">
            <v>K.OH</v>
          </cell>
        </row>
        <row r="191">
          <cell r="A191">
            <v>8093</v>
          </cell>
          <cell r="B191" t="str">
            <v>MATTHYS Karolien</v>
          </cell>
          <cell r="C191" t="str">
            <v>K.OH</v>
          </cell>
        </row>
        <row r="192">
          <cell r="A192">
            <v>2061</v>
          </cell>
          <cell r="B192" t="str">
            <v>MERTENS Eddy</v>
          </cell>
          <cell r="C192" t="str">
            <v>K.OH</v>
          </cell>
        </row>
        <row r="193">
          <cell r="A193">
            <v>9418</v>
          </cell>
          <cell r="B193" t="str">
            <v>SAMIN Bruno</v>
          </cell>
          <cell r="C193" t="str">
            <v>K.OH</v>
          </cell>
          <cell r="D193" t="str">
            <v>NS</v>
          </cell>
        </row>
        <row r="194">
          <cell r="A194">
            <v>4387</v>
          </cell>
          <cell r="B194" t="str">
            <v>TEMMERMAN Walter</v>
          </cell>
          <cell r="C194" t="str">
            <v>K.OH</v>
          </cell>
        </row>
        <row r="195">
          <cell r="A195">
            <v>8461</v>
          </cell>
          <cell r="B195" t="str">
            <v>VAN DEN RIJSE Steven</v>
          </cell>
          <cell r="C195" t="str">
            <v>K.OH</v>
          </cell>
        </row>
        <row r="196">
          <cell r="A196">
            <v>8662</v>
          </cell>
          <cell r="B196" t="str">
            <v>VAN DER LINDEN Eric</v>
          </cell>
          <cell r="C196" t="str">
            <v>K.OH</v>
          </cell>
        </row>
        <row r="197">
          <cell r="A197">
            <v>4389</v>
          </cell>
          <cell r="B197" t="str">
            <v>VAN KERCKHOVE Andre</v>
          </cell>
          <cell r="C197" t="str">
            <v>K.OH</v>
          </cell>
        </row>
        <row r="198">
          <cell r="A198">
            <v>8871</v>
          </cell>
          <cell r="B198" t="str">
            <v>VANDENHENDE John</v>
          </cell>
          <cell r="C198" t="str">
            <v>K.OH</v>
          </cell>
        </row>
        <row r="199">
          <cell r="A199">
            <v>4348</v>
          </cell>
          <cell r="B199" t="str">
            <v>VAN MUYLLEM Norbert</v>
          </cell>
          <cell r="C199" t="str">
            <v>K.OH</v>
          </cell>
        </row>
        <row r="200">
          <cell r="A200">
            <v>9420</v>
          </cell>
          <cell r="B200" t="str">
            <v>CAUDRON Bjorn</v>
          </cell>
          <cell r="C200" t="str">
            <v>ED</v>
          </cell>
          <cell r="D200" t="str">
            <v>NS</v>
          </cell>
        </row>
        <row r="201">
          <cell r="A201">
            <v>9421</v>
          </cell>
          <cell r="B201" t="str">
            <v>CAUDRON Danny</v>
          </cell>
          <cell r="C201" t="str">
            <v>ED</v>
          </cell>
          <cell r="D201" t="str">
            <v>NS</v>
          </cell>
        </row>
        <row r="202">
          <cell r="A202">
            <v>8063</v>
          </cell>
          <cell r="B202" t="str">
            <v>COPPENS Christiaan</v>
          </cell>
          <cell r="C202" t="str">
            <v>ED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4425</v>
          </cell>
          <cell r="B205" t="str">
            <v>GEVAERT André</v>
          </cell>
          <cell r="C205" t="str">
            <v>ED</v>
          </cell>
        </row>
        <row r="206">
          <cell r="A206">
            <v>8410</v>
          </cell>
          <cell r="B206" t="str">
            <v>LIPPENS Tony</v>
          </cell>
          <cell r="C206" t="str">
            <v>ED</v>
          </cell>
        </row>
        <row r="207">
          <cell r="A207">
            <v>9419</v>
          </cell>
          <cell r="B207" t="str">
            <v>MOEYKENS Biacio</v>
          </cell>
          <cell r="C207" t="str">
            <v>ED</v>
          </cell>
          <cell r="D207" t="str">
            <v>NS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9260</v>
          </cell>
          <cell r="B209" t="str">
            <v>VAN HEIRSEELE Roger</v>
          </cell>
          <cell r="C209" t="str">
            <v>ED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6701</v>
          </cell>
          <cell r="B211" t="str">
            <v>BROCHE Philippe</v>
          </cell>
          <cell r="C211" t="str">
            <v>GS</v>
          </cell>
        </row>
        <row r="212">
          <cell r="A212">
            <v>6703</v>
          </cell>
          <cell r="B212" t="str">
            <v>CLAUS Pascal</v>
          </cell>
          <cell r="C212" t="str">
            <v>GS</v>
          </cell>
        </row>
        <row r="213">
          <cell r="A213">
            <v>8064</v>
          </cell>
          <cell r="B213" t="str">
            <v>CNOCKAERT Arnold</v>
          </cell>
          <cell r="C213" t="str">
            <v>GS</v>
          </cell>
        </row>
        <row r="214">
          <cell r="A214">
            <v>9422</v>
          </cell>
          <cell r="B214" t="str">
            <v>CNOCKAERT Herbert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9261</v>
          </cell>
          <cell r="B216" t="str">
            <v>DE MEULEMEESTER Cédric</v>
          </cell>
          <cell r="C216" t="str">
            <v>GS</v>
          </cell>
        </row>
        <row r="217">
          <cell r="A217" t="str">
            <v>8888B</v>
          </cell>
          <cell r="B217" t="str">
            <v>DE MEYER Erik</v>
          </cell>
          <cell r="C217" t="str">
            <v>GS</v>
          </cell>
        </row>
        <row r="218">
          <cell r="A218">
            <v>8889</v>
          </cell>
          <cell r="B218" t="str">
            <v>DE PREST Alex</v>
          </cell>
          <cell r="C218" t="str">
            <v>GS</v>
          </cell>
        </row>
        <row r="219">
          <cell r="A219">
            <v>8163</v>
          </cell>
          <cell r="B219" t="str">
            <v>DE WEIRDT Jean-Marie</v>
          </cell>
          <cell r="C219" t="str">
            <v>GS</v>
          </cell>
        </row>
        <row r="220">
          <cell r="A220">
            <v>7203</v>
          </cell>
          <cell r="B220" t="str">
            <v>DELARUE Dirk</v>
          </cell>
          <cell r="C220" t="str">
            <v>GS</v>
          </cell>
        </row>
        <row r="221">
          <cell r="A221">
            <v>4541</v>
          </cell>
          <cell r="B221" t="str">
            <v>DELLAERT Marc</v>
          </cell>
          <cell r="C221" t="str">
            <v>GS</v>
          </cell>
        </row>
        <row r="222">
          <cell r="A222">
            <v>8530</v>
          </cell>
          <cell r="B222" t="str">
            <v>DEMIRGIOCLU Fuat</v>
          </cell>
          <cell r="C222" t="str">
            <v>GS</v>
          </cell>
        </row>
        <row r="223">
          <cell r="A223">
            <v>4454</v>
          </cell>
          <cell r="B223" t="str">
            <v>DEPOORTER Reginald</v>
          </cell>
          <cell r="C223" t="str">
            <v>GS</v>
          </cell>
        </row>
        <row r="224">
          <cell r="A224">
            <v>4456</v>
          </cell>
          <cell r="B224" t="str">
            <v>DUPONT Jean-Claude</v>
          </cell>
          <cell r="C224" t="str">
            <v>GS</v>
          </cell>
        </row>
        <row r="225">
          <cell r="A225">
            <v>8148</v>
          </cell>
          <cell r="B225" t="str">
            <v>EVERAERT Santino</v>
          </cell>
          <cell r="C225" t="str">
            <v>GS</v>
          </cell>
        </row>
        <row r="226">
          <cell r="A226">
            <v>4732</v>
          </cell>
          <cell r="B226" t="str">
            <v>NACHTERGAELE Geert</v>
          </cell>
          <cell r="C226" t="str">
            <v>GS</v>
          </cell>
        </row>
        <row r="227">
          <cell r="A227">
            <v>4407</v>
          </cell>
          <cell r="B227" t="str">
            <v>STEELS Dieter</v>
          </cell>
          <cell r="C227" t="str">
            <v>GS</v>
          </cell>
        </row>
        <row r="228">
          <cell r="A228">
            <v>8655</v>
          </cell>
          <cell r="B228" t="str">
            <v>TOLLEBEKE Arthur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4528</v>
          </cell>
          <cell r="B231" t="str">
            <v>van HANEGEM Nico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7805</v>
          </cell>
          <cell r="B234" t="str">
            <v>BAUTE Steven</v>
          </cell>
          <cell r="C234" t="str">
            <v>EWH</v>
          </cell>
        </row>
        <row r="235">
          <cell r="A235" t="str">
            <v>00118</v>
          </cell>
          <cell r="B235" t="str">
            <v>EVERAERT Santino</v>
          </cell>
          <cell r="C235" t="str">
            <v>EWH</v>
          </cell>
        </row>
        <row r="236">
          <cell r="A236">
            <v>8657</v>
          </cell>
          <cell r="B236" t="str">
            <v>HOLDERBEKE Alex</v>
          </cell>
          <cell r="C236" t="str">
            <v>EWH</v>
          </cell>
        </row>
        <row r="237">
          <cell r="A237">
            <v>7479</v>
          </cell>
          <cell r="B237" t="str">
            <v>HONGENAERT Erwin</v>
          </cell>
          <cell r="C237" t="str">
            <v>EWH</v>
          </cell>
        </row>
        <row r="238">
          <cell r="A238">
            <v>4549</v>
          </cell>
          <cell r="B238" t="str">
            <v>JANSSENS Rony</v>
          </cell>
          <cell r="C238" t="str">
            <v>EWH</v>
          </cell>
        </row>
        <row r="239">
          <cell r="A239">
            <v>8891</v>
          </cell>
          <cell r="B239" t="str">
            <v>PLATEAU Tiani</v>
          </cell>
          <cell r="C239" t="str">
            <v>EWH</v>
          </cell>
        </row>
        <row r="240">
          <cell r="A240">
            <v>9425</v>
          </cell>
          <cell r="B240" t="str">
            <v>VAN DE KEERE Ronald</v>
          </cell>
          <cell r="C240" t="str">
            <v>EWH</v>
          </cell>
          <cell r="D240" t="str">
            <v>NS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9424</v>
          </cell>
          <cell r="B242" t="str">
            <v>VAN DEN EEDE Marc</v>
          </cell>
          <cell r="C242" t="str">
            <v>EWH</v>
          </cell>
          <cell r="D242" t="str">
            <v>NS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  <cell r="D253" t="str">
            <v>NS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  <cell r="D264" t="str">
            <v>NS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  <cell r="D271" t="str">
            <v>NS</v>
          </cell>
        </row>
        <row r="272">
          <cell r="A272">
            <v>8888</v>
          </cell>
          <cell r="B272" t="str">
            <v>DE MEYER Erik</v>
          </cell>
          <cell r="C272" t="str">
            <v>K&amp;V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  <cell r="D273" t="str">
            <v>NS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  <cell r="D276" t="str">
            <v>NS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  <cell r="D286" t="str">
            <v>NS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  <cell r="D289" t="str">
            <v>NS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D336" t="str">
            <v>NS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  <cell r="D379" t="str">
            <v>NS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  <cell r="D414" t="str">
            <v>NS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  <cell r="D428" t="str">
            <v>NS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  <cell r="D439" t="str">
            <v>NS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  <cell r="D444" t="str">
            <v>NS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  <cell r="D449" t="str">
            <v>NS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  <cell r="D452" t="str">
            <v>NS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  <cell r="D454" t="str">
            <v>NS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  <cell r="D459" t="str">
            <v>NS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NS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  <cell r="D510" t="str">
            <v>NS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  <cell r="D515" t="str">
            <v>NS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NS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NS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  <cell r="D564" t="str">
            <v>NS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  <cell r="D571" t="str">
            <v>NS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  <cell r="D666" t="str">
            <v>NS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  <cell r="D667" t="str">
            <v>NS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21" workbookViewId="0">
      <selection activeCell="I59" sqref="I59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style="17" customWidth="1"/>
    <col min="7" max="8" width="8.140625" style="17" customWidth="1"/>
    <col min="9" max="9" width="7.28515625" style="17" customWidth="1"/>
    <col min="10" max="10" width="8.140625" style="17" customWidth="1"/>
    <col min="11" max="11" width="6.5703125" style="17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46" t="s">
        <v>7</v>
      </c>
      <c r="D3" s="46"/>
      <c r="E3" s="11" t="s">
        <v>8</v>
      </c>
      <c r="F3" s="47" t="s">
        <v>9</v>
      </c>
      <c r="G3" s="47"/>
      <c r="H3" s="47"/>
      <c r="I3" s="47"/>
      <c r="J3" s="12" t="s">
        <v>10</v>
      </c>
      <c r="K3" s="48" t="s">
        <v>11</v>
      </c>
      <c r="L3" s="48"/>
      <c r="M3" s="49"/>
    </row>
    <row r="4" spans="1:14" ht="3.75" customHeight="1" x14ac:dyDescent="0.25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spans="1:14" ht="5.25" customHeight="1" thickBot="1" x14ac:dyDescent="0.3"/>
    <row r="6" spans="1:14" ht="12" customHeight="1" thickBot="1" x14ac:dyDescent="0.3">
      <c r="A6" s="50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4" ht="5.25" customHeight="1" x14ac:dyDescent="0.25"/>
    <row r="8" spans="1:14" x14ac:dyDescent="0.25">
      <c r="A8" s="18" t="s">
        <v>12</v>
      </c>
      <c r="B8" s="19" t="str">
        <f>VLOOKUP(L8,[1]LEDEN!A$1:E$65536,2,FALSE)</f>
        <v>BOSTOEN Kris</v>
      </c>
      <c r="C8" s="18"/>
      <c r="D8" s="18"/>
      <c r="E8" s="18"/>
      <c r="F8" s="20" t="s">
        <v>13</v>
      </c>
      <c r="G8" s="21" t="str">
        <f>VLOOKUP(L8,[1]LEDEN!A$1:E$65536,3,FALSE)</f>
        <v>STER</v>
      </c>
      <c r="H8" s="21"/>
      <c r="I8" s="20"/>
      <c r="J8" s="20"/>
      <c r="K8" s="20"/>
      <c r="L8" s="22">
        <v>9221</v>
      </c>
    </row>
    <row r="9" spans="1:14" ht="6" customHeight="1" x14ac:dyDescent="0.25"/>
    <row r="10" spans="1:14" x14ac:dyDescent="0.25">
      <c r="F10" s="23" t="s">
        <v>14</v>
      </c>
      <c r="G10" s="23" t="s">
        <v>15</v>
      </c>
      <c r="H10" s="23">
        <v>2.2999999999999998</v>
      </c>
      <c r="I10" s="23" t="s">
        <v>16</v>
      </c>
      <c r="J10" s="24" t="s">
        <v>17</v>
      </c>
      <c r="K10" s="23" t="s">
        <v>18</v>
      </c>
      <c r="L10" s="23" t="s">
        <v>19</v>
      </c>
    </row>
    <row r="11" spans="1:14" ht="15" customHeight="1" x14ac:dyDescent="0.25">
      <c r="B11" s="25">
        <v>1</v>
      </c>
      <c r="C11" s="26" t="str">
        <f>VLOOKUP(N11,[1]LEDEN!A$1:E$65536,2,FALSE)</f>
        <v>DE BECK Clery</v>
      </c>
      <c r="D11" s="27"/>
      <c r="E11" s="27"/>
      <c r="F11" s="25">
        <v>2</v>
      </c>
      <c r="G11" s="25"/>
      <c r="H11" s="25">
        <v>27</v>
      </c>
      <c r="I11" s="25">
        <v>35</v>
      </c>
      <c r="J11" s="42">
        <f t="shared" ref="J11:J16" si="0">ROUNDDOWN(H11/I11,3)</f>
        <v>0.77100000000000002</v>
      </c>
      <c r="K11" s="25">
        <v>6</v>
      </c>
      <c r="L11" s="29"/>
      <c r="N11">
        <v>9063</v>
      </c>
    </row>
    <row r="12" spans="1:14" ht="15" customHeight="1" x14ac:dyDescent="0.25">
      <c r="B12" s="25">
        <v>2</v>
      </c>
      <c r="C12" s="26" t="str">
        <f>VLOOKUP(N12,[1]LEDEN!A$1:E$65536,2,FALSE)</f>
        <v>DE WIN Guy</v>
      </c>
      <c r="D12" s="27"/>
      <c r="E12" s="27"/>
      <c r="F12" s="25">
        <v>2</v>
      </c>
      <c r="G12" s="25"/>
      <c r="H12" s="25">
        <v>27</v>
      </c>
      <c r="I12" s="53">
        <v>50</v>
      </c>
      <c r="J12" s="42">
        <f t="shared" si="0"/>
        <v>0.54</v>
      </c>
      <c r="K12" s="25">
        <v>3</v>
      </c>
      <c r="L12" s="45">
        <v>2</v>
      </c>
      <c r="N12">
        <v>8535</v>
      </c>
    </row>
    <row r="13" spans="1:14" ht="15" customHeight="1" x14ac:dyDescent="0.25">
      <c r="B13" s="25">
        <v>3</v>
      </c>
      <c r="C13" s="26" t="str">
        <f>VLOOKUP(N13,[1]LEDEN!A$1:E$65536,2,FALSE)</f>
        <v>VLASSCHAERT Albert</v>
      </c>
      <c r="D13" s="27"/>
      <c r="E13" s="27"/>
      <c r="F13" s="25">
        <v>0</v>
      </c>
      <c r="G13" s="25"/>
      <c r="H13" s="25">
        <v>23</v>
      </c>
      <c r="I13" s="25">
        <v>65</v>
      </c>
      <c r="J13" s="28">
        <f t="shared" si="0"/>
        <v>0.35299999999999998</v>
      </c>
      <c r="K13" s="25">
        <v>4</v>
      </c>
      <c r="L13" s="45"/>
      <c r="N13">
        <v>4349</v>
      </c>
    </row>
    <row r="14" spans="1:14" ht="15" customHeight="1" x14ac:dyDescent="0.25">
      <c r="B14" s="25">
        <v>4</v>
      </c>
      <c r="C14" s="26" t="str">
        <f>VLOOKUP(N14,[1]LEDEN!A$1:E$65536,2,FALSE)</f>
        <v>VLASSCHAERT Albert</v>
      </c>
      <c r="D14" s="27"/>
      <c r="E14" s="27"/>
      <c r="F14" s="25">
        <v>2</v>
      </c>
      <c r="G14" s="25"/>
      <c r="H14" s="25">
        <v>27</v>
      </c>
      <c r="I14" s="25">
        <v>40</v>
      </c>
      <c r="J14" s="42">
        <f t="shared" si="0"/>
        <v>0.67500000000000004</v>
      </c>
      <c r="K14" s="25">
        <v>3</v>
      </c>
      <c r="L14" s="45"/>
      <c r="N14">
        <v>4349</v>
      </c>
    </row>
    <row r="15" spans="1:14" ht="15" hidden="1" customHeight="1" x14ac:dyDescent="0.25">
      <c r="B15" s="25">
        <v>5</v>
      </c>
      <c r="C15" s="26" t="e">
        <f>VLOOKUP(N15,[1]LEDEN!A$1:E$65536,2,FALSE)</f>
        <v>#N/A</v>
      </c>
      <c r="D15" s="27"/>
      <c r="E15" s="27"/>
      <c r="F15" s="25"/>
      <c r="G15" s="25"/>
      <c r="H15" s="25">
        <f>G15*0.9082</f>
        <v>0</v>
      </c>
      <c r="I15" s="25"/>
      <c r="J15" s="28" t="e">
        <f t="shared" si="0"/>
        <v>#DIV/0!</v>
      </c>
      <c r="K15" s="25"/>
      <c r="L15" s="45"/>
    </row>
    <row r="16" spans="1:14" ht="15" customHeight="1" x14ac:dyDescent="0.25">
      <c r="A16" s="30"/>
      <c r="B16" s="31"/>
      <c r="C16" s="30"/>
      <c r="D16" s="30"/>
      <c r="E16" s="30" t="s">
        <v>20</v>
      </c>
      <c r="F16" s="32">
        <f>SUM(F11:F15)</f>
        <v>6</v>
      </c>
      <c r="G16" s="32">
        <f>SUM(G11:G15)</f>
        <v>0</v>
      </c>
      <c r="H16" s="32">
        <f>SUM(H11:H15)</f>
        <v>104</v>
      </c>
      <c r="I16" s="32">
        <f>SUM(I11:I15)</f>
        <v>190</v>
      </c>
      <c r="J16" s="33">
        <f t="shared" si="0"/>
        <v>0.54700000000000004</v>
      </c>
      <c r="K16" s="32">
        <f>MAX(K11:K15)</f>
        <v>6</v>
      </c>
      <c r="L16" s="34" t="s">
        <v>24</v>
      </c>
      <c r="M16" s="43"/>
    </row>
    <row r="17" spans="1:14" ht="8.25" customHeight="1" thickBot="1" x14ac:dyDescent="0.3">
      <c r="A17" s="35"/>
      <c r="B17" s="36"/>
      <c r="C17" s="35"/>
      <c r="D17" s="35"/>
      <c r="E17" s="35"/>
      <c r="F17" s="36"/>
      <c r="G17" s="36"/>
      <c r="H17" s="36"/>
      <c r="I17" s="36"/>
      <c r="J17" s="36"/>
      <c r="K17" s="36"/>
      <c r="L17" s="35"/>
    </row>
    <row r="18" spans="1:14" ht="7.5" customHeight="1" x14ac:dyDescent="0.25"/>
    <row r="19" spans="1:14" x14ac:dyDescent="0.25">
      <c r="A19" s="18" t="s">
        <v>12</v>
      </c>
      <c r="B19" s="19" t="str">
        <f>VLOOKUP(L19,[1]LEDEN!A$1:E$65536,2,FALSE)</f>
        <v>VLASSCHAERT Albert</v>
      </c>
      <c r="C19" s="18"/>
      <c r="D19" s="18"/>
      <c r="E19" s="18"/>
      <c r="F19" s="20" t="s">
        <v>13</v>
      </c>
      <c r="G19" s="21" t="str">
        <f>VLOOKUP(L19,[1]LEDEN!A$1:E$65536,3,FALSE)</f>
        <v>STER</v>
      </c>
      <c r="H19" s="21"/>
      <c r="I19" s="20"/>
      <c r="J19" s="20"/>
      <c r="K19" s="20"/>
      <c r="L19" s="22">
        <v>4349</v>
      </c>
    </row>
    <row r="20" spans="1:14" ht="6" customHeight="1" x14ac:dyDescent="0.25"/>
    <row r="21" spans="1:14" x14ac:dyDescent="0.25">
      <c r="F21" s="23" t="s">
        <v>14</v>
      </c>
      <c r="G21" s="23" t="s">
        <v>15</v>
      </c>
      <c r="H21" s="23">
        <v>2.2999999999999998</v>
      </c>
      <c r="I21" s="23" t="s">
        <v>16</v>
      </c>
      <c r="J21" s="24" t="s">
        <v>17</v>
      </c>
      <c r="K21" s="23" t="s">
        <v>18</v>
      </c>
      <c r="L21" s="23" t="s">
        <v>19</v>
      </c>
    </row>
    <row r="22" spans="1:14" x14ac:dyDescent="0.25">
      <c r="B22" s="25"/>
      <c r="C22" s="26" t="str">
        <f>VLOOKUP(N22,[1]LEDEN!A$1:E$65536,2,FALSE)</f>
        <v>DE WIN Guy</v>
      </c>
      <c r="D22" s="27"/>
      <c r="E22" s="27"/>
      <c r="F22" s="25">
        <v>2</v>
      </c>
      <c r="G22" s="25"/>
      <c r="H22" s="25">
        <v>27</v>
      </c>
      <c r="I22" s="25">
        <v>42</v>
      </c>
      <c r="J22" s="42">
        <f t="shared" ref="J22:J27" si="1">ROUNDDOWN(H22/I22,3)</f>
        <v>0.64200000000000002</v>
      </c>
      <c r="K22" s="25">
        <v>4</v>
      </c>
      <c r="L22" s="54">
        <v>1</v>
      </c>
      <c r="N22">
        <v>8535</v>
      </c>
    </row>
    <row r="23" spans="1:14" ht="15" customHeight="1" x14ac:dyDescent="0.25">
      <c r="B23" s="25"/>
      <c r="C23" s="26" t="str">
        <f>VLOOKUP(N23,[1]LEDEN!A$1:E$65536,2,FALSE)</f>
        <v>DE BECK Clery</v>
      </c>
      <c r="D23" s="27"/>
      <c r="E23" s="27"/>
      <c r="F23" s="25">
        <v>2</v>
      </c>
      <c r="G23" s="25"/>
      <c r="H23" s="25">
        <v>27</v>
      </c>
      <c r="I23" s="25">
        <v>41</v>
      </c>
      <c r="J23" s="42">
        <f t="shared" si="1"/>
        <v>0.65800000000000003</v>
      </c>
      <c r="K23" s="25">
        <v>3</v>
      </c>
      <c r="L23" s="55"/>
      <c r="N23">
        <v>9063</v>
      </c>
    </row>
    <row r="24" spans="1:14" ht="15" customHeight="1" x14ac:dyDescent="0.25">
      <c r="B24" s="25"/>
      <c r="C24" s="26" t="str">
        <f>VLOOKUP(N24,[1]LEDEN!A$1:E$65536,2,FALSE)</f>
        <v>BOSTOEN Kris</v>
      </c>
      <c r="D24" s="27"/>
      <c r="E24" s="27"/>
      <c r="F24" s="25">
        <v>2</v>
      </c>
      <c r="G24" s="25"/>
      <c r="H24" s="25">
        <v>27</v>
      </c>
      <c r="I24" s="25">
        <v>65</v>
      </c>
      <c r="J24" s="28">
        <f t="shared" si="1"/>
        <v>0.41499999999999998</v>
      </c>
      <c r="K24" s="25">
        <v>4</v>
      </c>
      <c r="L24" s="55"/>
      <c r="N24">
        <v>9221</v>
      </c>
    </row>
    <row r="25" spans="1:14" ht="15" customHeight="1" x14ac:dyDescent="0.25">
      <c r="B25" s="25"/>
      <c r="C25" s="26" t="str">
        <f>VLOOKUP(N25,[1]LEDEN!A$1:E$65536,2,FALSE)</f>
        <v>BOSTOEN Kris</v>
      </c>
      <c r="D25" s="27"/>
      <c r="E25" s="27"/>
      <c r="F25" s="25">
        <v>0</v>
      </c>
      <c r="G25" s="25"/>
      <c r="H25" s="25">
        <v>26</v>
      </c>
      <c r="I25" s="25">
        <v>40</v>
      </c>
      <c r="J25" s="42">
        <f t="shared" si="1"/>
        <v>0.65</v>
      </c>
      <c r="K25" s="25">
        <v>3</v>
      </c>
      <c r="L25" s="55"/>
      <c r="N25">
        <v>9221</v>
      </c>
    </row>
    <row r="26" spans="1:14" ht="15" hidden="1" customHeight="1" x14ac:dyDescent="0.25">
      <c r="B26" s="25"/>
      <c r="C26" s="26" t="e">
        <f>VLOOKUP(N26,[1]LEDEN!A$1:E$65536,2,FALSE)</f>
        <v>#N/A</v>
      </c>
      <c r="D26" s="27"/>
      <c r="E26" s="27"/>
      <c r="F26" s="25"/>
      <c r="G26" s="25"/>
      <c r="H26" s="25">
        <f>G26*0.9082</f>
        <v>0</v>
      </c>
      <c r="I26" s="25"/>
      <c r="J26" s="28" t="e">
        <f t="shared" si="1"/>
        <v>#DIV/0!</v>
      </c>
      <c r="K26" s="25"/>
      <c r="L26" s="55"/>
    </row>
    <row r="27" spans="1:14" x14ac:dyDescent="0.25">
      <c r="A27" s="30"/>
      <c r="B27" s="31"/>
      <c r="C27" s="30"/>
      <c r="D27" s="30"/>
      <c r="E27" s="30" t="s">
        <v>20</v>
      </c>
      <c r="F27" s="32">
        <f>SUM(F22:F26)</f>
        <v>6</v>
      </c>
      <c r="G27" s="32">
        <f>SUM(G22:G26)</f>
        <v>0</v>
      </c>
      <c r="H27" s="32">
        <f>SUM(H22:H26)</f>
        <v>107</v>
      </c>
      <c r="I27" s="32">
        <f>SUM(I22:I26)</f>
        <v>188</v>
      </c>
      <c r="J27" s="33">
        <f t="shared" si="1"/>
        <v>0.56899999999999995</v>
      </c>
      <c r="K27" s="32">
        <f>MAX(K22:K26)</f>
        <v>4</v>
      </c>
      <c r="L27" s="34" t="s">
        <v>24</v>
      </c>
      <c r="M27" s="44" t="s">
        <v>26</v>
      </c>
    </row>
    <row r="28" spans="1:14" ht="7.5" customHeight="1" thickBot="1" x14ac:dyDescent="0.3">
      <c r="A28" s="35"/>
      <c r="B28" s="36"/>
      <c r="C28" s="35"/>
      <c r="D28" s="35"/>
      <c r="E28" s="35"/>
      <c r="F28" s="36"/>
      <c r="G28" s="36"/>
      <c r="H28" s="36"/>
      <c r="I28" s="36"/>
      <c r="J28" s="36"/>
      <c r="K28" s="36"/>
      <c r="L28" s="35"/>
    </row>
    <row r="29" spans="1:14" ht="3.75" customHeight="1" x14ac:dyDescent="0.25"/>
    <row r="30" spans="1:14" x14ac:dyDescent="0.25">
      <c r="A30" s="18" t="s">
        <v>12</v>
      </c>
      <c r="B30" s="19" t="str">
        <f>VLOOKUP(L30,[1]LEDEN!A$1:E$65536,2,FALSE)</f>
        <v>DE BECK Clery</v>
      </c>
      <c r="C30" s="18"/>
      <c r="D30" s="18"/>
      <c r="E30" s="18"/>
      <c r="F30" s="20" t="s">
        <v>13</v>
      </c>
      <c r="G30" s="21" t="str">
        <f>VLOOKUP(L30,[1]LEDEN!A$1:E$65536,3,FALSE)</f>
        <v>K.OH</v>
      </c>
      <c r="H30" s="21"/>
      <c r="I30" s="20"/>
      <c r="J30" s="20"/>
      <c r="K30" s="20"/>
      <c r="L30" s="22">
        <v>9063</v>
      </c>
    </row>
    <row r="31" spans="1:14" ht="7.5" customHeight="1" x14ac:dyDescent="0.25"/>
    <row r="32" spans="1:14" x14ac:dyDescent="0.25">
      <c r="F32" s="23" t="s">
        <v>14</v>
      </c>
      <c r="G32" s="23" t="s">
        <v>15</v>
      </c>
      <c r="H32" s="23">
        <v>2.2999999999999998</v>
      </c>
      <c r="I32" s="23" t="s">
        <v>16</v>
      </c>
      <c r="J32" s="24" t="s">
        <v>17</v>
      </c>
      <c r="K32" s="23" t="s">
        <v>18</v>
      </c>
      <c r="L32" s="23" t="s">
        <v>19</v>
      </c>
    </row>
    <row r="33" spans="1:14" x14ac:dyDescent="0.25">
      <c r="B33" s="25">
        <v>1</v>
      </c>
      <c r="C33" s="26" t="str">
        <f>VLOOKUP(N33,[1]LEDEN!A$1:E$65536,2,FALSE)</f>
        <v>BOSTOEN Kris</v>
      </c>
      <c r="D33" s="27"/>
      <c r="E33" s="27"/>
      <c r="F33" s="25">
        <v>0</v>
      </c>
      <c r="G33" s="25"/>
      <c r="H33" s="25">
        <v>26</v>
      </c>
      <c r="I33" s="25">
        <v>35</v>
      </c>
      <c r="J33" s="42">
        <f t="shared" ref="J33:J38" si="2">ROUNDDOWN(H33/I33,3)</f>
        <v>0.74199999999999999</v>
      </c>
      <c r="K33" s="25">
        <v>3</v>
      </c>
      <c r="L33" s="29"/>
      <c r="N33">
        <v>9221</v>
      </c>
    </row>
    <row r="34" spans="1:14" x14ac:dyDescent="0.25">
      <c r="B34" s="25">
        <v>2</v>
      </c>
      <c r="C34" s="26" t="str">
        <f>VLOOKUP(N34,[1]LEDEN!A$1:E$65536,2,FALSE)</f>
        <v>VLASSCHAERT Albert</v>
      </c>
      <c r="D34" s="27"/>
      <c r="E34" s="27"/>
      <c r="F34" s="25">
        <v>0</v>
      </c>
      <c r="G34" s="25"/>
      <c r="H34" s="25">
        <v>11</v>
      </c>
      <c r="I34" s="25">
        <v>41</v>
      </c>
      <c r="J34" s="28">
        <f t="shared" si="2"/>
        <v>0.26800000000000002</v>
      </c>
      <c r="K34" s="25">
        <v>2</v>
      </c>
      <c r="L34" s="45">
        <v>3</v>
      </c>
      <c r="N34">
        <v>4349</v>
      </c>
    </row>
    <row r="35" spans="1:14" x14ac:dyDescent="0.25">
      <c r="B35" s="25">
        <v>3</v>
      </c>
      <c r="C35" s="26" t="str">
        <f>VLOOKUP(N35,[1]LEDEN!A$1:E$65536,2,FALSE)</f>
        <v>DE WIN Guy</v>
      </c>
      <c r="D35" s="27"/>
      <c r="E35" s="27"/>
      <c r="F35" s="25">
        <v>2</v>
      </c>
      <c r="G35" s="25"/>
      <c r="H35" s="25">
        <v>27</v>
      </c>
      <c r="I35" s="25">
        <v>34</v>
      </c>
      <c r="J35" s="42">
        <f t="shared" si="2"/>
        <v>0.79400000000000004</v>
      </c>
      <c r="K35" s="25">
        <v>3</v>
      </c>
      <c r="L35" s="45"/>
      <c r="N35">
        <v>8535</v>
      </c>
    </row>
    <row r="36" spans="1:14" x14ac:dyDescent="0.25">
      <c r="B36" s="25">
        <v>4</v>
      </c>
      <c r="C36" s="26" t="str">
        <f>VLOOKUP(N36,[1]LEDEN!A$1:E$65536,2,FALSE)</f>
        <v>DE WIN Guy</v>
      </c>
      <c r="D36" s="27"/>
      <c r="E36" s="27"/>
      <c r="F36" s="25">
        <v>0</v>
      </c>
      <c r="G36" s="25"/>
      <c r="H36" s="25">
        <v>22</v>
      </c>
      <c r="I36" s="25">
        <v>51</v>
      </c>
      <c r="J36" s="28">
        <f t="shared" si="2"/>
        <v>0.43099999999999999</v>
      </c>
      <c r="K36" s="25">
        <v>3</v>
      </c>
      <c r="L36" s="45"/>
      <c r="N36">
        <v>8535</v>
      </c>
    </row>
    <row r="37" spans="1:14" hidden="1" x14ac:dyDescent="0.25">
      <c r="B37" s="25">
        <v>5</v>
      </c>
      <c r="C37" s="26" t="e">
        <f>VLOOKUP(N37,[1]LEDEN!A$1:E$65536,2,FALSE)</f>
        <v>#N/A</v>
      </c>
      <c r="D37" s="27"/>
      <c r="E37" s="27"/>
      <c r="F37" s="25"/>
      <c r="G37" s="25"/>
      <c r="H37" s="25">
        <f>G37*0.9082</f>
        <v>0</v>
      </c>
      <c r="I37" s="25"/>
      <c r="J37" s="28" t="e">
        <f t="shared" si="2"/>
        <v>#DIV/0!</v>
      </c>
      <c r="K37" s="25"/>
      <c r="L37" s="45"/>
    </row>
    <row r="38" spans="1:14" x14ac:dyDescent="0.25">
      <c r="A38" s="30"/>
      <c r="B38" s="31"/>
      <c r="C38" s="30"/>
      <c r="D38" s="30"/>
      <c r="E38" s="30" t="s">
        <v>20</v>
      </c>
      <c r="F38" s="32">
        <f>SUM(F33:F37)</f>
        <v>2</v>
      </c>
      <c r="G38" s="32">
        <f>SUM(G33:G37)</f>
        <v>0</v>
      </c>
      <c r="H38" s="32">
        <f>SUM(H33:H37)</f>
        <v>86</v>
      </c>
      <c r="I38" s="32">
        <f>SUM(I33:I37)</f>
        <v>161</v>
      </c>
      <c r="J38" s="33">
        <f t="shared" si="2"/>
        <v>0.53400000000000003</v>
      </c>
      <c r="K38" s="32">
        <f>MAX(K33:K37)</f>
        <v>3</v>
      </c>
      <c r="L38" s="34" t="s">
        <v>24</v>
      </c>
    </row>
    <row r="39" spans="1:14" ht="6.75" customHeight="1" thickBot="1" x14ac:dyDescent="0.3">
      <c r="A39" s="35"/>
      <c r="B39" s="36"/>
      <c r="C39" s="35"/>
      <c r="D39" s="35"/>
      <c r="E39" s="35"/>
      <c r="F39" s="36"/>
      <c r="G39" s="36"/>
      <c r="H39" s="36"/>
      <c r="I39" s="36"/>
      <c r="J39" s="36"/>
      <c r="K39" s="36"/>
      <c r="L39" s="35"/>
    </row>
    <row r="40" spans="1:14" ht="6" customHeight="1" x14ac:dyDescent="0.25"/>
    <row r="41" spans="1:14" ht="13.5" customHeight="1" x14ac:dyDescent="0.25">
      <c r="A41" s="18" t="s">
        <v>12</v>
      </c>
      <c r="B41" s="19" t="str">
        <f>VLOOKUP(L41,[1]LEDEN!A$1:E$65536,2,FALSE)</f>
        <v>DE WIN Guy</v>
      </c>
      <c r="C41" s="18"/>
      <c r="D41" s="18"/>
      <c r="E41" s="18"/>
      <c r="F41" s="20" t="s">
        <v>13</v>
      </c>
      <c r="G41" s="21" t="str">
        <f>VLOOKUP(L41,[1]LEDEN!A$1:E$65536,3,FALSE)</f>
        <v>STER</v>
      </c>
      <c r="H41" s="21"/>
      <c r="I41" s="20"/>
      <c r="J41" s="20"/>
      <c r="K41" s="20"/>
      <c r="L41" s="22">
        <v>8535</v>
      </c>
    </row>
    <row r="43" spans="1:14" x14ac:dyDescent="0.25">
      <c r="F43" s="23" t="s">
        <v>14</v>
      </c>
      <c r="G43" s="23" t="s">
        <v>15</v>
      </c>
      <c r="H43" s="23">
        <v>2.2999999999999998</v>
      </c>
      <c r="I43" s="23" t="s">
        <v>16</v>
      </c>
      <c r="J43" s="24" t="s">
        <v>17</v>
      </c>
      <c r="K43" s="23" t="s">
        <v>18</v>
      </c>
      <c r="L43" s="23" t="s">
        <v>19</v>
      </c>
    </row>
    <row r="44" spans="1:14" x14ac:dyDescent="0.25">
      <c r="B44" s="25">
        <v>1</v>
      </c>
      <c r="C44" s="26" t="str">
        <f>VLOOKUP(N44,[1]LEDEN!A$1:E$65536,2,FALSE)</f>
        <v>VLASSCHAERT Albert</v>
      </c>
      <c r="D44" s="27"/>
      <c r="E44" s="27"/>
      <c r="F44" s="25">
        <v>0</v>
      </c>
      <c r="G44" s="25"/>
      <c r="H44" s="25">
        <v>11</v>
      </c>
      <c r="I44" s="25">
        <v>42</v>
      </c>
      <c r="J44" s="28">
        <f t="shared" ref="J44:J49" si="3">ROUNDDOWN(H44/I44,3)</f>
        <v>0.26100000000000001</v>
      </c>
      <c r="K44" s="25">
        <v>1</v>
      </c>
      <c r="L44" s="29"/>
      <c r="N44">
        <v>4349</v>
      </c>
    </row>
    <row r="45" spans="1:14" x14ac:dyDescent="0.25">
      <c r="B45" s="25">
        <v>2</v>
      </c>
      <c r="C45" s="26" t="str">
        <f>VLOOKUP(N45,[1]LEDEN!A$1:E$65536,2,FALSE)</f>
        <v>BOSTOEN Kris</v>
      </c>
      <c r="D45" s="27"/>
      <c r="E45" s="27"/>
      <c r="F45" s="25">
        <v>0</v>
      </c>
      <c r="G45" s="25"/>
      <c r="H45" s="25">
        <v>24</v>
      </c>
      <c r="I45" s="53">
        <v>50</v>
      </c>
      <c r="J45" s="28">
        <f t="shared" si="3"/>
        <v>0.48</v>
      </c>
      <c r="K45" s="25">
        <v>3</v>
      </c>
      <c r="L45" s="45">
        <v>4</v>
      </c>
      <c r="N45">
        <v>9221</v>
      </c>
    </row>
    <row r="46" spans="1:14" x14ac:dyDescent="0.25">
      <c r="B46" s="25">
        <v>3</v>
      </c>
      <c r="C46" s="26" t="str">
        <f>VLOOKUP(N46,[1]LEDEN!A$1:E$65536,2,FALSE)</f>
        <v>DE BECK Clery</v>
      </c>
      <c r="D46" s="27"/>
      <c r="E46" s="27"/>
      <c r="F46" s="25">
        <v>0</v>
      </c>
      <c r="G46" s="25"/>
      <c r="H46" s="25">
        <v>21</v>
      </c>
      <c r="I46" s="25">
        <v>34</v>
      </c>
      <c r="J46" s="28">
        <f t="shared" si="3"/>
        <v>0.61699999999999999</v>
      </c>
      <c r="K46" s="25">
        <v>3</v>
      </c>
      <c r="L46" s="45"/>
      <c r="N46">
        <v>9063</v>
      </c>
    </row>
    <row r="47" spans="1:14" x14ac:dyDescent="0.25">
      <c r="B47" s="25">
        <v>4</v>
      </c>
      <c r="C47" s="26" t="str">
        <f>VLOOKUP(N47,[1]LEDEN!A$1:E$65536,2,FALSE)</f>
        <v>DE BECK Clery</v>
      </c>
      <c r="D47" s="27"/>
      <c r="E47" s="27"/>
      <c r="F47" s="25">
        <v>2</v>
      </c>
      <c r="G47" s="25"/>
      <c r="H47" s="25">
        <v>27</v>
      </c>
      <c r="I47" s="25">
        <v>51</v>
      </c>
      <c r="J47" s="28">
        <f t="shared" si="3"/>
        <v>0.52900000000000003</v>
      </c>
      <c r="K47" s="25">
        <v>5</v>
      </c>
      <c r="L47" s="45"/>
      <c r="N47">
        <v>9063</v>
      </c>
    </row>
    <row r="48" spans="1:14" hidden="1" x14ac:dyDescent="0.25">
      <c r="B48" s="25">
        <v>5</v>
      </c>
      <c r="C48" s="26" t="e">
        <f>VLOOKUP(N48,[1]LEDEN!A$1:E$65536,2,FALSE)</f>
        <v>#N/A</v>
      </c>
      <c r="D48" s="27"/>
      <c r="E48" s="27"/>
      <c r="F48" s="25"/>
      <c r="G48" s="25"/>
      <c r="H48" s="25">
        <f>G48*0.9082</f>
        <v>0</v>
      </c>
      <c r="I48" s="25"/>
      <c r="J48" s="28" t="e">
        <f t="shared" si="3"/>
        <v>#DIV/0!</v>
      </c>
      <c r="K48" s="25"/>
      <c r="L48" s="45"/>
    </row>
    <row r="49" spans="1:14" x14ac:dyDescent="0.25">
      <c r="A49" s="30"/>
      <c r="B49" s="31"/>
      <c r="C49" s="30"/>
      <c r="D49" s="30"/>
      <c r="E49" s="30" t="s">
        <v>20</v>
      </c>
      <c r="F49" s="32">
        <f>SUM(F44:F48)</f>
        <v>2</v>
      </c>
      <c r="G49" s="32">
        <f>SUM(G44:G48)</f>
        <v>0</v>
      </c>
      <c r="H49" s="32">
        <f>SUM(H44:H48)</f>
        <v>83</v>
      </c>
      <c r="I49" s="32">
        <f>SUM(I44:I48)</f>
        <v>177</v>
      </c>
      <c r="J49" s="33">
        <f t="shared" si="3"/>
        <v>0.46800000000000003</v>
      </c>
      <c r="K49" s="32">
        <f>MAX(K44:K48)</f>
        <v>5</v>
      </c>
      <c r="L49" s="34" t="s">
        <v>25</v>
      </c>
    </row>
    <row r="50" spans="1:14" ht="4.5" customHeight="1" thickBot="1" x14ac:dyDescent="0.3">
      <c r="A50" s="35"/>
      <c r="B50" s="36"/>
      <c r="C50" s="35"/>
      <c r="D50" s="35"/>
      <c r="E50" s="35"/>
      <c r="F50" s="36"/>
      <c r="G50" s="36"/>
      <c r="H50" s="36"/>
      <c r="I50" s="36"/>
      <c r="J50" s="36"/>
      <c r="K50" s="36"/>
      <c r="L50" s="35"/>
    </row>
    <row r="51" spans="1:14" ht="6" customHeight="1" x14ac:dyDescent="0.25"/>
    <row r="52" spans="1:14" x14ac:dyDescent="0.25">
      <c r="N52" t="s">
        <v>21</v>
      </c>
    </row>
    <row r="53" spans="1:14" x14ac:dyDescent="0.25">
      <c r="C53" s="37" t="s">
        <v>22</v>
      </c>
      <c r="D53" s="38"/>
      <c r="E53" s="39"/>
      <c r="F53" s="39"/>
      <c r="L53" s="17"/>
    </row>
    <row r="54" spans="1:14" x14ac:dyDescent="0.25">
      <c r="C54" s="17"/>
      <c r="F54"/>
      <c r="L54" s="17"/>
    </row>
    <row r="55" spans="1:14" x14ac:dyDescent="0.25">
      <c r="C55" s="17"/>
      <c r="F55"/>
      <c r="L55" s="17"/>
    </row>
    <row r="56" spans="1:14" ht="15.75" x14ac:dyDescent="0.25">
      <c r="C56" s="40" t="s">
        <v>28</v>
      </c>
      <c r="D56" s="40"/>
      <c r="E56" s="40"/>
      <c r="F56" s="40"/>
      <c r="G56" s="40"/>
      <c r="H56" s="40"/>
      <c r="I56" s="40"/>
      <c r="J56" s="40"/>
      <c r="K56" s="41"/>
      <c r="L56" s="17"/>
    </row>
    <row r="57" spans="1:14" ht="15.75" x14ac:dyDescent="0.25">
      <c r="C57" s="40" t="s">
        <v>23</v>
      </c>
      <c r="D57" s="40"/>
      <c r="E57" s="40"/>
      <c r="F57" s="40"/>
      <c r="G57" s="40"/>
      <c r="H57" s="40"/>
      <c r="I57" s="40"/>
      <c r="J57" s="40"/>
      <c r="K57" s="41"/>
      <c r="L57" s="17"/>
    </row>
  </sheetData>
  <mergeCells count="8">
    <mergeCell ref="L45:L48"/>
    <mergeCell ref="C3:D3"/>
    <mergeCell ref="F3:I3"/>
    <mergeCell ref="K3:M3"/>
    <mergeCell ref="L12:L15"/>
    <mergeCell ref="L34:L37"/>
    <mergeCell ref="A6:M6"/>
    <mergeCell ref="L22:L2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3° 3bnd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TINE</cp:lastModifiedBy>
  <dcterms:created xsi:type="dcterms:W3CDTF">2014-04-01T20:29:01Z</dcterms:created>
  <dcterms:modified xsi:type="dcterms:W3CDTF">2014-04-13T18:12:15Z</dcterms:modified>
</cp:coreProperties>
</file>