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DF 2° 3b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3" i="1" l="1"/>
  <c r="I43" i="1"/>
  <c r="G43" i="1"/>
  <c r="F43" i="1"/>
  <c r="H42" i="1"/>
  <c r="J42" i="1" s="1"/>
  <c r="C42" i="1"/>
  <c r="J41" i="1"/>
  <c r="C41" i="1"/>
  <c r="J40" i="1"/>
  <c r="C40" i="1"/>
  <c r="J39" i="1"/>
  <c r="C39" i="1"/>
  <c r="G36" i="1"/>
  <c r="B36" i="1"/>
  <c r="K33" i="1"/>
  <c r="I33" i="1"/>
  <c r="G33" i="1"/>
  <c r="F33" i="1"/>
  <c r="H32" i="1"/>
  <c r="J32" i="1" s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2" i="1"/>
  <c r="J22" i="1" s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H12" i="1"/>
  <c r="J12" i="1" s="1"/>
  <c r="C12" i="1"/>
  <c r="J11" i="1"/>
  <c r="C11" i="1"/>
  <c r="J10" i="1"/>
  <c r="C10" i="1"/>
  <c r="J9" i="1"/>
  <c r="C9" i="1"/>
  <c r="G6" i="1"/>
  <c r="B6" i="1"/>
  <c r="H43" i="1" l="1"/>
  <c r="J43" i="1" s="1"/>
  <c r="H13" i="1"/>
  <c r="J13" i="1" s="1"/>
  <c r="H23" i="1"/>
  <c r="J23" i="1" s="1"/>
  <c r="H33" i="1"/>
  <c r="J33" i="1" s="1"/>
</calcChain>
</file>

<file path=xl/sharedStrings.xml><?xml version="1.0" encoding="utf-8"?>
<sst xmlns="http://schemas.openxmlformats.org/spreadsheetml/2006/main" count="55" uniqueCount="26">
  <si>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</si>
  <si>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</si>
  <si>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</si>
  <si>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</si>
  <si>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</si>
  <si>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 xml:space="preserve">        KLEIN</t>
  </si>
  <si>
    <t>datum:</t>
  </si>
  <si>
    <t>Lokaal:</t>
  </si>
  <si>
    <t>KBC SMA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</si>
  <si>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</si>
  <si>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</si>
  <si>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</si>
  <si>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</si>
  <si>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</si>
  <si>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</si>
  <si>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</si>
  <si>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</si>
  <si>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</si>
  <si>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</si>
  <si>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</si>
  <si>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Rik Stilten/Christian Van den Bossche</t>
  </si>
  <si>
    <r>
      <t xml:space="preserve">VLASSCHAERT Steven (STER) </t>
    </r>
    <r>
      <rPr>
        <i/>
        <sz val="12"/>
        <color theme="1"/>
        <rFont val="Calibri"/>
        <family val="2"/>
        <scheme val="minor"/>
      </rPr>
      <t>speelt de Gewestelijke Finale in het weekend van</t>
    </r>
  </si>
  <si>
    <r>
      <t xml:space="preserve">3 en 4 mei 2014 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rFont val="Calibri"/>
        <family val="2"/>
        <scheme val="minor"/>
      </rPr>
      <t>Zuid-West Vlaanderen</t>
    </r>
    <r>
      <rPr>
        <b/>
        <i/>
        <sz val="12"/>
        <color theme="1"/>
        <rFont val="Calibri"/>
        <family val="2"/>
        <scheme val="minor"/>
      </rPr>
      <t>.</t>
    </r>
  </si>
  <si>
    <t>22  &amp; 23 mrt 2014</t>
  </si>
  <si>
    <t>MG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</si>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</sst>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1" fillId="0" borderId="14" xfId="0" applyFont="1" applyBorder="1" applyAlignment="1"/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55</xdr:row>
      <xdr:rowOff>38100</xdr:rowOff>
    </xdr:from>
    <xdr:to>
      <xdr:col>12</xdr:col>
      <xdr:colOff>288925</xdr:colOff>
      <xdr:row>58</xdr:row>
      <xdr:rowOff>142875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23825" y="90487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RechtstreekseDistrictfinale 2° klasse driebanden KB-  26 maart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UITSLAGEN/Verbeken2/uitslagen%20districtfinales%202013-2014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4974</v>
          </cell>
          <cell r="B158" t="str">
            <v>VAN DEN BROECK Harry</v>
          </cell>
          <cell r="C158" t="str">
            <v>SMA</v>
          </cell>
          <cell r="D158" t="str">
            <v>HNS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4283</v>
          </cell>
          <cell r="B160" t="str">
            <v>DE BACKER Francois</v>
          </cell>
          <cell r="C160" t="str">
            <v>STER</v>
          </cell>
        </row>
        <row r="161">
          <cell r="A161">
            <v>7804</v>
          </cell>
          <cell r="B161" t="str">
            <v>DE BREMAEKER Eric</v>
          </cell>
          <cell r="C161" t="str">
            <v>STER</v>
          </cell>
        </row>
        <row r="162">
          <cell r="A162" t="str">
            <v>00035</v>
          </cell>
          <cell r="B162" t="str">
            <v>DE CNIJF Florent</v>
          </cell>
          <cell r="C162" t="str">
            <v>STER</v>
          </cell>
        </row>
        <row r="163">
          <cell r="A163">
            <v>4324</v>
          </cell>
          <cell r="B163" t="str">
            <v>DE CONINCK Mark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7049</v>
          </cell>
          <cell r="B165" t="str">
            <v>DE TANT Freddy</v>
          </cell>
          <cell r="C165" t="str">
            <v>STER</v>
          </cell>
        </row>
        <row r="166">
          <cell r="A166">
            <v>8535</v>
          </cell>
          <cell r="B166" t="str">
            <v>DE WIN Guy</v>
          </cell>
          <cell r="C166" t="str">
            <v>STER</v>
          </cell>
        </row>
        <row r="167">
          <cell r="A167">
            <v>8538</v>
          </cell>
          <cell r="B167" t="str">
            <v>EYLENBOSCH Petrus</v>
          </cell>
          <cell r="C167" t="str">
            <v>STER</v>
          </cell>
        </row>
        <row r="168">
          <cell r="A168">
            <v>7054</v>
          </cell>
          <cell r="B168" t="str">
            <v>LOOS Leo</v>
          </cell>
          <cell r="C168" t="str">
            <v>STER</v>
          </cell>
        </row>
        <row r="169">
          <cell r="A169">
            <v>7297</v>
          </cell>
          <cell r="B169" t="str">
            <v>MESKENS Eduard</v>
          </cell>
          <cell r="C169" t="str">
            <v>STER</v>
          </cell>
        </row>
        <row r="170">
          <cell r="A170" t="str">
            <v>00169</v>
          </cell>
          <cell r="B170" t="str">
            <v>PITTELJON Etienne</v>
          </cell>
          <cell r="C170" t="str">
            <v>STER</v>
          </cell>
        </row>
        <row r="171">
          <cell r="A171">
            <v>4298</v>
          </cell>
          <cell r="B171" t="str">
            <v>VAN DEN HAUWE Filip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9458</v>
          </cell>
          <cell r="B174" t="str">
            <v>VANDE CAN Florian</v>
          </cell>
          <cell r="C174" t="str">
            <v>STER</v>
          </cell>
          <cell r="D174" t="str">
            <v>NS</v>
          </cell>
        </row>
        <row r="175">
          <cell r="A175">
            <v>2338</v>
          </cell>
          <cell r="B175" t="str">
            <v>VANDE CAN Thierry</v>
          </cell>
          <cell r="C175" t="str">
            <v>STER</v>
          </cell>
        </row>
        <row r="176">
          <cell r="A176">
            <v>4349</v>
          </cell>
          <cell r="B176" t="str">
            <v>VLASSCHAERT Albert</v>
          </cell>
          <cell r="C176" t="str">
            <v>STER</v>
          </cell>
        </row>
        <row r="177">
          <cell r="A177">
            <v>4350</v>
          </cell>
          <cell r="B177" t="str">
            <v>VLASSCHAERT Steven</v>
          </cell>
          <cell r="C177" t="str">
            <v>STER</v>
          </cell>
        </row>
        <row r="178">
          <cell r="A178">
            <v>4351</v>
          </cell>
          <cell r="B178" t="str">
            <v>VONCK Danny</v>
          </cell>
          <cell r="C178" t="str">
            <v>STER</v>
          </cell>
        </row>
        <row r="179">
          <cell r="A179">
            <v>9283</v>
          </cell>
          <cell r="B179" t="str">
            <v>BRENDERS Thierry</v>
          </cell>
          <cell r="C179" t="str">
            <v>K.OH</v>
          </cell>
        </row>
        <row r="180">
          <cell r="A180">
            <v>4354</v>
          </cell>
          <cell r="B180" t="str">
            <v>CAPIAU Lucien</v>
          </cell>
          <cell r="C180" t="str">
            <v>K.OH</v>
          </cell>
        </row>
        <row r="181">
          <cell r="A181">
            <v>9063</v>
          </cell>
          <cell r="B181" t="str">
            <v>DE BECK Clery</v>
          </cell>
          <cell r="C181" t="str">
            <v>K.OH</v>
          </cell>
        </row>
        <row r="182">
          <cell r="A182">
            <v>4356</v>
          </cell>
          <cell r="B182" t="str">
            <v>DE BOU Pol</v>
          </cell>
          <cell r="C182" t="str">
            <v>K.OH</v>
          </cell>
        </row>
        <row r="183">
          <cell r="A183">
            <v>9055</v>
          </cell>
          <cell r="B183" t="str">
            <v>DE HERTOG Gert-Jan</v>
          </cell>
          <cell r="C183" t="str">
            <v>K.OH</v>
          </cell>
        </row>
        <row r="184">
          <cell r="A184">
            <v>4305</v>
          </cell>
          <cell r="B184" t="str">
            <v>DE HERTOG Ives</v>
          </cell>
          <cell r="C184" t="str">
            <v>K.OH</v>
          </cell>
        </row>
        <row r="185">
          <cell r="A185">
            <v>4378</v>
          </cell>
          <cell r="B185" t="str">
            <v>DERUYVER Stefaan</v>
          </cell>
          <cell r="C185" t="str">
            <v>K.OH</v>
          </cell>
        </row>
        <row r="186">
          <cell r="A186">
            <v>9064</v>
          </cell>
          <cell r="B186" t="str">
            <v>GERSOULLE Marc</v>
          </cell>
          <cell r="C186" t="str">
            <v>K.OH</v>
          </cell>
        </row>
        <row r="187">
          <cell r="A187">
            <v>4290</v>
          </cell>
          <cell r="B187" t="str">
            <v>GILLADE Luc</v>
          </cell>
          <cell r="C187" t="str">
            <v>K.OH</v>
          </cell>
        </row>
        <row r="188">
          <cell r="A188">
            <v>4359</v>
          </cell>
          <cell r="B188" t="str">
            <v>LABIE Dirk</v>
          </cell>
          <cell r="C188" t="str">
            <v>K.OH</v>
          </cell>
        </row>
        <row r="189">
          <cell r="A189">
            <v>4361</v>
          </cell>
          <cell r="B189" t="str">
            <v>MANGELINCKX Nico</v>
          </cell>
          <cell r="C189" t="str">
            <v>K.OH</v>
          </cell>
        </row>
        <row r="190">
          <cell r="A190">
            <v>7682</v>
          </cell>
          <cell r="B190" t="str">
            <v>MATHIEU Ivan</v>
          </cell>
          <cell r="C190" t="str">
            <v>K.OH</v>
          </cell>
        </row>
        <row r="191">
          <cell r="A191">
            <v>8093</v>
          </cell>
          <cell r="B191" t="str">
            <v>MATTHYS Karolien</v>
          </cell>
          <cell r="C191" t="str">
            <v>K.OH</v>
          </cell>
        </row>
        <row r="192">
          <cell r="A192">
            <v>2061</v>
          </cell>
          <cell r="B192" t="str">
            <v>MERTENS Eddy</v>
          </cell>
          <cell r="C192" t="str">
            <v>K.OH</v>
          </cell>
        </row>
        <row r="193">
          <cell r="A193">
            <v>9418</v>
          </cell>
          <cell r="B193" t="str">
            <v>SAMIN Bruno</v>
          </cell>
          <cell r="C193" t="str">
            <v>K.OH</v>
          </cell>
          <cell r="D193" t="str">
            <v>NS</v>
          </cell>
        </row>
        <row r="194">
          <cell r="A194">
            <v>4387</v>
          </cell>
          <cell r="B194" t="str">
            <v>TEMMERMAN Walter</v>
          </cell>
          <cell r="C194" t="str">
            <v>K.OH</v>
          </cell>
        </row>
        <row r="195">
          <cell r="A195">
            <v>8461</v>
          </cell>
          <cell r="B195" t="str">
            <v>VAN DEN RIJSE Steven</v>
          </cell>
          <cell r="C195" t="str">
            <v>K.OH</v>
          </cell>
        </row>
        <row r="196">
          <cell r="A196">
            <v>8662</v>
          </cell>
          <cell r="B196" t="str">
            <v>VAN DER LINDEN Eric</v>
          </cell>
          <cell r="C196" t="str">
            <v>K.OH</v>
          </cell>
        </row>
        <row r="197">
          <cell r="A197">
            <v>4389</v>
          </cell>
          <cell r="B197" t="str">
            <v>VAN KERCKHOVE Andre</v>
          </cell>
          <cell r="C197" t="str">
            <v>K.OH</v>
          </cell>
        </row>
        <row r="198">
          <cell r="A198">
            <v>8871</v>
          </cell>
          <cell r="B198" t="str">
            <v>VANDENHENDE John</v>
          </cell>
          <cell r="C198" t="str">
            <v>K.OH</v>
          </cell>
        </row>
        <row r="199">
          <cell r="A199">
            <v>4348</v>
          </cell>
          <cell r="B199" t="str">
            <v>VAN MUYLLEM Norbert</v>
          </cell>
          <cell r="C199" t="str">
            <v>K.OH</v>
          </cell>
        </row>
        <row r="200">
          <cell r="A200">
            <v>9420</v>
          </cell>
          <cell r="B200" t="str">
            <v>CAUDRON Bjorn</v>
          </cell>
          <cell r="C200" t="str">
            <v>ED</v>
          </cell>
          <cell r="D200" t="str">
            <v>NS</v>
          </cell>
        </row>
        <row r="201">
          <cell r="A201">
            <v>9421</v>
          </cell>
          <cell r="B201" t="str">
            <v>CAUDRON Danny</v>
          </cell>
          <cell r="C201" t="str">
            <v>ED</v>
          </cell>
          <cell r="D201" t="str">
            <v>NS</v>
          </cell>
        </row>
        <row r="202">
          <cell r="A202">
            <v>8063</v>
          </cell>
          <cell r="B202" t="str">
            <v>COPPENS Christiaan</v>
          </cell>
          <cell r="C202" t="str">
            <v>ED</v>
          </cell>
        </row>
        <row r="203">
          <cell r="A203">
            <v>4422</v>
          </cell>
          <cell r="B203" t="str">
            <v>DE MEYER Rudi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4425</v>
          </cell>
          <cell r="B205" t="str">
            <v>GEVAERT André</v>
          </cell>
          <cell r="C205" t="str">
            <v>ED</v>
          </cell>
        </row>
        <row r="206">
          <cell r="A206">
            <v>8410</v>
          </cell>
          <cell r="B206" t="str">
            <v>LIPPENS Tony</v>
          </cell>
          <cell r="C206" t="str">
            <v>ED</v>
          </cell>
        </row>
        <row r="207">
          <cell r="A207">
            <v>9419</v>
          </cell>
          <cell r="B207" t="str">
            <v>MOEYKENS Biacio</v>
          </cell>
          <cell r="C207" t="str">
            <v>ED</v>
          </cell>
          <cell r="D207" t="str">
            <v>NS</v>
          </cell>
        </row>
        <row r="208">
          <cell r="A208">
            <v>6089</v>
          </cell>
          <cell r="B208" t="str">
            <v>VAN HAELTER Richard</v>
          </cell>
          <cell r="C208" t="str">
            <v>ED</v>
          </cell>
        </row>
        <row r="209">
          <cell r="A209">
            <v>9260</v>
          </cell>
          <cell r="B209" t="str">
            <v>VAN HEIRSEELE Roger</v>
          </cell>
          <cell r="C209" t="str">
            <v>ED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6701</v>
          </cell>
          <cell r="B211" t="str">
            <v>BROCHE Philippe</v>
          </cell>
          <cell r="C211" t="str">
            <v>GS</v>
          </cell>
        </row>
        <row r="212">
          <cell r="A212">
            <v>6703</v>
          </cell>
          <cell r="B212" t="str">
            <v>CLAUS Pascal</v>
          </cell>
          <cell r="C212" t="str">
            <v>GS</v>
          </cell>
        </row>
        <row r="213">
          <cell r="A213">
            <v>8064</v>
          </cell>
          <cell r="B213" t="str">
            <v>CNOCKAERT Arnold</v>
          </cell>
          <cell r="C213" t="str">
            <v>GS</v>
          </cell>
        </row>
        <row r="214">
          <cell r="A214">
            <v>9422</v>
          </cell>
          <cell r="B214" t="str">
            <v>CNOCKAERT Herbert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9261</v>
          </cell>
          <cell r="B216" t="str">
            <v>DE MEULEMEESTER Cédric</v>
          </cell>
          <cell r="C216" t="str">
            <v>GS</v>
          </cell>
        </row>
        <row r="217">
          <cell r="A217" t="str">
            <v>8888B</v>
          </cell>
          <cell r="B217" t="str">
            <v>DE MEYER Erik</v>
          </cell>
          <cell r="C217" t="str">
            <v>GS</v>
          </cell>
        </row>
        <row r="218">
          <cell r="A218">
            <v>8889</v>
          </cell>
          <cell r="B218" t="str">
            <v>DE PREST Alex</v>
          </cell>
          <cell r="C218" t="str">
            <v>GS</v>
          </cell>
        </row>
        <row r="219">
          <cell r="A219">
            <v>8163</v>
          </cell>
          <cell r="B219" t="str">
            <v>DE WEIRDT Jean-Marie</v>
          </cell>
          <cell r="C219" t="str">
            <v>GS</v>
          </cell>
        </row>
        <row r="220">
          <cell r="A220">
            <v>7203</v>
          </cell>
          <cell r="B220" t="str">
            <v>DELARUE Dirk</v>
          </cell>
          <cell r="C220" t="str">
            <v>GS</v>
          </cell>
        </row>
        <row r="221">
          <cell r="A221">
            <v>4541</v>
          </cell>
          <cell r="B221" t="str">
            <v>DELLAERT Marc</v>
          </cell>
          <cell r="C221" t="str">
            <v>GS</v>
          </cell>
        </row>
        <row r="222">
          <cell r="A222">
            <v>8530</v>
          </cell>
          <cell r="B222" t="str">
            <v>DEMIRGIOCLU Fuat</v>
          </cell>
          <cell r="C222" t="str">
            <v>GS</v>
          </cell>
        </row>
        <row r="223">
          <cell r="A223">
            <v>4454</v>
          </cell>
          <cell r="B223" t="str">
            <v>DEPOORTER Reginald</v>
          </cell>
          <cell r="C223" t="str">
            <v>GS</v>
          </cell>
        </row>
        <row r="224">
          <cell r="A224">
            <v>4456</v>
          </cell>
          <cell r="B224" t="str">
            <v>DUPONT Jean-Claude</v>
          </cell>
          <cell r="C224" t="str">
            <v>GS</v>
          </cell>
        </row>
        <row r="225">
          <cell r="A225">
            <v>8148</v>
          </cell>
          <cell r="B225" t="str">
            <v>EVERAERT Santino</v>
          </cell>
          <cell r="C225" t="str">
            <v>GS</v>
          </cell>
        </row>
        <row r="226">
          <cell r="A226">
            <v>4732</v>
          </cell>
          <cell r="B226" t="str">
            <v>NACHTERGAELE Geert</v>
          </cell>
          <cell r="C226" t="str">
            <v>GS</v>
          </cell>
        </row>
        <row r="227">
          <cell r="A227">
            <v>4407</v>
          </cell>
          <cell r="B227" t="str">
            <v>STEELS Dieter</v>
          </cell>
          <cell r="C227" t="str">
            <v>GS</v>
          </cell>
        </row>
        <row r="228">
          <cell r="A228">
            <v>8655</v>
          </cell>
          <cell r="B228" t="str">
            <v>TOLLEBEKE Arthur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4528</v>
          </cell>
          <cell r="B231" t="str">
            <v>van HANEGEM Nico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7805</v>
          </cell>
          <cell r="B234" t="str">
            <v>BAUTE Steven</v>
          </cell>
          <cell r="C234" t="str">
            <v>EWH</v>
          </cell>
        </row>
        <row r="235">
          <cell r="A235" t="str">
            <v>00118</v>
          </cell>
          <cell r="B235" t="str">
            <v>EVERAERT Santino</v>
          </cell>
          <cell r="C235" t="str">
            <v>EWH</v>
          </cell>
        </row>
        <row r="236">
          <cell r="A236">
            <v>8657</v>
          </cell>
          <cell r="B236" t="str">
            <v>HOLDERBEKE Alex</v>
          </cell>
          <cell r="C236" t="str">
            <v>EWH</v>
          </cell>
        </row>
        <row r="237">
          <cell r="A237">
            <v>7479</v>
          </cell>
          <cell r="B237" t="str">
            <v>HONGENAERT Erwin</v>
          </cell>
          <cell r="C237" t="str">
            <v>EWH</v>
          </cell>
        </row>
        <row r="238">
          <cell r="A238">
            <v>4549</v>
          </cell>
          <cell r="B238" t="str">
            <v>JANSSENS Rony</v>
          </cell>
          <cell r="C238" t="str">
            <v>EWH</v>
          </cell>
        </row>
        <row r="239">
          <cell r="A239">
            <v>8891</v>
          </cell>
          <cell r="B239" t="str">
            <v>PLATEAU Tiani</v>
          </cell>
          <cell r="C239" t="str">
            <v>EWH</v>
          </cell>
        </row>
        <row r="240">
          <cell r="A240">
            <v>9425</v>
          </cell>
          <cell r="B240" t="str">
            <v>VAN DE KEERE Ronald</v>
          </cell>
          <cell r="C240" t="str">
            <v>EWH</v>
          </cell>
          <cell r="D240" t="str">
            <v>NS</v>
          </cell>
        </row>
        <row r="241">
          <cell r="A241">
            <v>7561</v>
          </cell>
          <cell r="B241" t="str">
            <v>VAN DE LOO Alain</v>
          </cell>
          <cell r="C241" t="str">
            <v>EWH</v>
          </cell>
        </row>
        <row r="242">
          <cell r="A242">
            <v>9424</v>
          </cell>
          <cell r="B242" t="str">
            <v>VAN DEN EEDE Marc</v>
          </cell>
          <cell r="C242" t="str">
            <v>EWH</v>
          </cell>
          <cell r="D242" t="str">
            <v>NS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O37" sqref="O37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style="17" customWidth="1"/>
    <col min="7" max="8" width="8.140625" style="17" customWidth="1"/>
    <col min="9" max="9" width="7.28515625" style="17" customWidth="1"/>
    <col min="10" max="10" width="8.140625" style="17" customWidth="1"/>
    <col min="11" max="11" width="6.5703125" style="17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43" t="s">
        <v>23</v>
      </c>
      <c r="D3" s="43"/>
      <c r="E3" s="11" t="s">
        <v>7</v>
      </c>
      <c r="F3" s="44" t="s">
        <v>8</v>
      </c>
      <c r="G3" s="44"/>
      <c r="H3" s="44"/>
      <c r="I3" s="44"/>
      <c r="J3" s="12" t="s">
        <v>9</v>
      </c>
      <c r="K3" s="45" t="s">
        <v>10</v>
      </c>
      <c r="L3" s="45"/>
      <c r="M3" s="46"/>
    </row>
    <row r="4" spans="1:14" ht="3.75" customHeight="1" x14ac:dyDescent="0.25">
      <c r="A4" s="13"/>
      <c r="B4" s="14"/>
      <c r="C4" s="15"/>
      <c r="D4" s="15"/>
      <c r="E4" s="15"/>
      <c r="F4" s="14"/>
      <c r="G4" s="14"/>
      <c r="H4" s="14"/>
      <c r="I4" s="14"/>
      <c r="J4" s="14"/>
      <c r="K4" s="14"/>
      <c r="L4" s="15"/>
      <c r="M4" s="16"/>
    </row>
    <row r="5" spans="1:14" ht="5.25" customHeight="1" x14ac:dyDescent="0.25"/>
    <row r="6" spans="1:14" x14ac:dyDescent="0.25">
      <c r="A6" s="18" t="s">
        <v>11</v>
      </c>
      <c r="B6" s="19" t="str">
        <f>VLOOKUP(L6,[1]LEDEN!A$1:E$65536,2,FALSE)</f>
        <v>VLASSCHAERT Steven</v>
      </c>
      <c r="C6" s="18"/>
      <c r="D6" s="18"/>
      <c r="E6" s="18"/>
      <c r="F6" s="20" t="s">
        <v>12</v>
      </c>
      <c r="G6" s="21" t="str">
        <f>VLOOKUP(L6,[1]LEDEN!A$1:E$65536,3,FALSE)</f>
        <v>STER</v>
      </c>
      <c r="H6" s="21"/>
      <c r="I6" s="20"/>
      <c r="J6" s="20"/>
      <c r="K6" s="20"/>
      <c r="L6" s="22">
        <v>4350</v>
      </c>
    </row>
    <row r="7" spans="1:14" ht="6" customHeight="1" x14ac:dyDescent="0.25"/>
    <row r="8" spans="1:14" x14ac:dyDescent="0.25">
      <c r="F8" s="23" t="s">
        <v>13</v>
      </c>
      <c r="G8" s="23" t="s">
        <v>14</v>
      </c>
      <c r="H8" s="23">
        <v>2.2999999999999998</v>
      </c>
      <c r="I8" s="23" t="s">
        <v>15</v>
      </c>
      <c r="J8" s="24" t="s">
        <v>16</v>
      </c>
      <c r="K8" s="23" t="s">
        <v>17</v>
      </c>
      <c r="L8" s="23" t="s">
        <v>18</v>
      </c>
    </row>
    <row r="9" spans="1:14" ht="15" customHeight="1" x14ac:dyDescent="0.25">
      <c r="B9" s="25">
        <v>1</v>
      </c>
      <c r="C9" s="26" t="str">
        <f>VLOOKUP(N9,[1]LEDEN!A$1:E$65536,2,FALSE)</f>
        <v>VANDE CAN Thierry</v>
      </c>
      <c r="D9" s="27"/>
      <c r="E9" s="27"/>
      <c r="F9" s="25">
        <v>2</v>
      </c>
      <c r="G9" s="25"/>
      <c r="H9" s="25">
        <v>34</v>
      </c>
      <c r="I9" s="25">
        <v>51</v>
      </c>
      <c r="J9" s="28">
        <f t="shared" ref="J9:J13" si="0">ROUNDDOWN(H9/I9,3)</f>
        <v>0.66600000000000004</v>
      </c>
      <c r="K9" s="25">
        <v>7</v>
      </c>
      <c r="L9" s="47">
        <v>1</v>
      </c>
      <c r="N9">
        <v>2338</v>
      </c>
    </row>
    <row r="10" spans="1:14" ht="15" customHeight="1" x14ac:dyDescent="0.25">
      <c r="B10" s="25">
        <v>2</v>
      </c>
      <c r="C10" s="26" t="str">
        <f>VLOOKUP(N10,[1]LEDEN!A$1:E$65536,2,FALSE)</f>
        <v>MATTENS Roger</v>
      </c>
      <c r="D10" s="27"/>
      <c r="E10" s="27"/>
      <c r="F10" s="25">
        <v>2</v>
      </c>
      <c r="G10" s="25"/>
      <c r="H10" s="25">
        <v>34</v>
      </c>
      <c r="I10" s="25">
        <v>46</v>
      </c>
      <c r="J10" s="28">
        <f t="shared" si="0"/>
        <v>0.73899999999999999</v>
      </c>
      <c r="K10" s="25">
        <v>4</v>
      </c>
      <c r="L10" s="48"/>
      <c r="N10">
        <v>4294</v>
      </c>
    </row>
    <row r="11" spans="1:14" ht="15" customHeight="1" x14ac:dyDescent="0.25">
      <c r="B11" s="25">
        <v>3</v>
      </c>
      <c r="C11" s="26" t="str">
        <f>VLOOKUP(N11,[1]LEDEN!A$1:E$65536,2,FALSE)</f>
        <v>VAN DEN BROECK Harry</v>
      </c>
      <c r="D11" s="27"/>
      <c r="E11" s="27"/>
      <c r="F11" s="25">
        <v>2</v>
      </c>
      <c r="G11" s="25"/>
      <c r="H11" s="25">
        <v>34</v>
      </c>
      <c r="I11" s="25">
        <v>64</v>
      </c>
      <c r="J11" s="28">
        <f t="shared" si="0"/>
        <v>0.53100000000000003</v>
      </c>
      <c r="K11" s="25">
        <v>5</v>
      </c>
      <c r="L11" s="48"/>
      <c r="N11">
        <v>4974</v>
      </c>
    </row>
    <row r="12" spans="1:14" ht="15" hidden="1" customHeight="1" x14ac:dyDescent="0.55000000000000004">
      <c r="B12" s="25">
        <v>5</v>
      </c>
      <c r="C12" s="26" t="e">
        <f>VLOOKUP(N12,[1]LEDEN!A$1:E$65536,2,FALSE)</f>
        <v>#N/A</v>
      </c>
      <c r="D12" s="27"/>
      <c r="E12" s="27"/>
      <c r="F12" s="25"/>
      <c r="G12" s="25"/>
      <c r="H12" s="25">
        <f>G12*0.9082</f>
        <v>0</v>
      </c>
      <c r="I12" s="25"/>
      <c r="J12" s="28" t="e">
        <f t="shared" si="0"/>
        <v>#DIV/0!</v>
      </c>
      <c r="K12" s="25"/>
      <c r="L12" s="42"/>
    </row>
    <row r="13" spans="1:14" ht="15" customHeight="1" x14ac:dyDescent="0.25">
      <c r="A13" s="29"/>
      <c r="B13" s="30"/>
      <c r="C13" s="29"/>
      <c r="D13" s="29"/>
      <c r="E13" s="29" t="s">
        <v>19</v>
      </c>
      <c r="F13" s="31">
        <f>SUM(F9:F12)</f>
        <v>6</v>
      </c>
      <c r="G13" s="31">
        <f>SUM(G9:G12)</f>
        <v>0</v>
      </c>
      <c r="H13" s="31">
        <f>SUM(H9:H12)</f>
        <v>102</v>
      </c>
      <c r="I13" s="31">
        <f>SUM(I9:I12)</f>
        <v>161</v>
      </c>
      <c r="J13" s="32">
        <f t="shared" si="0"/>
        <v>0.63300000000000001</v>
      </c>
      <c r="K13" s="31">
        <f>MAX(K9:K12)</f>
        <v>7</v>
      </c>
      <c r="L13" s="33" t="s">
        <v>24</v>
      </c>
      <c r="M13" s="34"/>
    </row>
    <row r="14" spans="1:14" ht="8.25" customHeight="1" thickBot="1" x14ac:dyDescent="0.3">
      <c r="A14" s="35"/>
      <c r="B14" s="36"/>
      <c r="C14" s="35"/>
      <c r="D14" s="35"/>
      <c r="E14" s="35"/>
      <c r="F14" s="36"/>
      <c r="G14" s="36"/>
      <c r="H14" s="36"/>
      <c r="I14" s="36"/>
      <c r="J14" s="36"/>
      <c r="K14" s="36"/>
      <c r="L14" s="35"/>
    </row>
    <row r="15" spans="1:14" ht="7.5" customHeight="1" x14ac:dyDescent="0.25"/>
    <row r="16" spans="1:14" x14ac:dyDescent="0.25">
      <c r="A16" s="18" t="s">
        <v>11</v>
      </c>
      <c r="B16" s="19" t="str">
        <f>VLOOKUP(L16,[1]LEDEN!A$1:E$65536,2,FALSE)</f>
        <v>VAN DEN BROECK Harry</v>
      </c>
      <c r="C16" s="18"/>
      <c r="D16" s="18"/>
      <c r="E16" s="18"/>
      <c r="F16" s="20" t="s">
        <v>12</v>
      </c>
      <c r="G16" s="21" t="str">
        <f>VLOOKUP(L16,[1]LEDEN!A$1:E$65536,3,FALSE)</f>
        <v>SMA</v>
      </c>
      <c r="H16" s="21"/>
      <c r="I16" s="20"/>
      <c r="J16" s="20"/>
      <c r="K16" s="20"/>
      <c r="L16" s="22">
        <v>4974</v>
      </c>
    </row>
    <row r="17" spans="1:14" ht="6" customHeight="1" x14ac:dyDescent="0.25"/>
    <row r="18" spans="1:14" x14ac:dyDescent="0.25">
      <c r="F18" s="23" t="s">
        <v>13</v>
      </c>
      <c r="G18" s="23" t="s">
        <v>14</v>
      </c>
      <c r="H18" s="23">
        <v>2.2999999999999998</v>
      </c>
      <c r="I18" s="23" t="s">
        <v>15</v>
      </c>
      <c r="J18" s="24" t="s">
        <v>16</v>
      </c>
      <c r="K18" s="23" t="s">
        <v>17</v>
      </c>
      <c r="L18" s="23" t="s">
        <v>18</v>
      </c>
    </row>
    <row r="19" spans="1:14" x14ac:dyDescent="0.25">
      <c r="B19" s="25"/>
      <c r="C19" s="26" t="str">
        <f>VLOOKUP(N19,[1]LEDEN!A$1:E$65536,2,FALSE)</f>
        <v>MATTENS Roger</v>
      </c>
      <c r="D19" s="27"/>
      <c r="E19" s="27"/>
      <c r="F19" s="25">
        <v>2</v>
      </c>
      <c r="G19" s="25"/>
      <c r="H19" s="25">
        <v>34</v>
      </c>
      <c r="I19" s="25">
        <v>47</v>
      </c>
      <c r="J19" s="28">
        <f t="shared" ref="J19:J23" si="1">ROUNDDOWN(H19/I19,3)</f>
        <v>0.72299999999999998</v>
      </c>
      <c r="K19" s="25">
        <v>3</v>
      </c>
      <c r="L19" s="47">
        <v>2</v>
      </c>
      <c r="N19">
        <v>4294</v>
      </c>
    </row>
    <row r="20" spans="1:14" ht="15" customHeight="1" x14ac:dyDescent="0.25">
      <c r="B20" s="25"/>
      <c r="C20" s="26" t="str">
        <f>VLOOKUP(N20,[1]LEDEN!A$1:E$65536,2,FALSE)</f>
        <v>VANDE CAN Thierry</v>
      </c>
      <c r="D20" s="27"/>
      <c r="E20" s="27"/>
      <c r="F20" s="25">
        <v>2</v>
      </c>
      <c r="G20" s="25"/>
      <c r="H20" s="25">
        <v>34</v>
      </c>
      <c r="I20" s="25">
        <v>39</v>
      </c>
      <c r="J20" s="28">
        <f t="shared" si="1"/>
        <v>0.871</v>
      </c>
      <c r="K20" s="25">
        <v>7</v>
      </c>
      <c r="L20" s="48"/>
      <c r="N20">
        <v>2338</v>
      </c>
    </row>
    <row r="21" spans="1:14" ht="15" customHeight="1" x14ac:dyDescent="0.25">
      <c r="B21" s="25"/>
      <c r="C21" s="26" t="str">
        <f>VLOOKUP(N21,[1]LEDEN!A$1:E$65536,2,FALSE)</f>
        <v>VLASSCHAERT Steven</v>
      </c>
      <c r="D21" s="27"/>
      <c r="E21" s="27"/>
      <c r="F21" s="25">
        <v>0</v>
      </c>
      <c r="G21" s="25"/>
      <c r="H21" s="25">
        <v>27</v>
      </c>
      <c r="I21" s="25">
        <v>64</v>
      </c>
      <c r="J21" s="28">
        <f t="shared" si="1"/>
        <v>0.42099999999999999</v>
      </c>
      <c r="K21" s="25">
        <v>3</v>
      </c>
      <c r="L21" s="48"/>
      <c r="N21">
        <v>4350</v>
      </c>
    </row>
    <row r="22" spans="1:14" ht="15" hidden="1" customHeight="1" x14ac:dyDescent="0.55000000000000004">
      <c r="B22" s="25"/>
      <c r="C22" s="26" t="e">
        <f>VLOOKUP(N22,[1]LEDEN!A$1:E$65536,2,FALSE)</f>
        <v>#N/A</v>
      </c>
      <c r="D22" s="27"/>
      <c r="E22" s="27"/>
      <c r="F22" s="25"/>
      <c r="G22" s="25"/>
      <c r="H22" s="25">
        <f>G22*0.9082</f>
        <v>0</v>
      </c>
      <c r="I22" s="25"/>
      <c r="J22" s="28" t="e">
        <f t="shared" si="1"/>
        <v>#DIV/0!</v>
      </c>
      <c r="K22" s="25"/>
      <c r="L22" s="42"/>
    </row>
    <row r="23" spans="1:14" x14ac:dyDescent="0.25">
      <c r="A23" s="29"/>
      <c r="B23" s="30"/>
      <c r="C23" s="29"/>
      <c r="D23" s="29"/>
      <c r="E23" s="29" t="s">
        <v>19</v>
      </c>
      <c r="F23" s="31">
        <f>SUM(F19:F22)</f>
        <v>4</v>
      </c>
      <c r="G23" s="31">
        <f>SUM(G19:G22)</f>
        <v>0</v>
      </c>
      <c r="H23" s="31">
        <f>SUM(H19:H22)</f>
        <v>95</v>
      </c>
      <c r="I23" s="31">
        <f>SUM(I19:I22)</f>
        <v>150</v>
      </c>
      <c r="J23" s="32">
        <f t="shared" si="1"/>
        <v>0.63300000000000001</v>
      </c>
      <c r="K23" s="31">
        <f>MAX(K19:K22)</f>
        <v>7</v>
      </c>
      <c r="L23" s="33" t="s">
        <v>24</v>
      </c>
    </row>
    <row r="24" spans="1:14" ht="7.5" customHeight="1" thickBot="1" x14ac:dyDescent="0.3">
      <c r="A24" s="35"/>
      <c r="B24" s="36"/>
      <c r="C24" s="35"/>
      <c r="D24" s="35"/>
      <c r="E24" s="35"/>
      <c r="F24" s="36"/>
      <c r="G24" s="36"/>
      <c r="H24" s="36"/>
      <c r="I24" s="36"/>
      <c r="J24" s="36"/>
      <c r="K24" s="36"/>
      <c r="L24" s="35"/>
    </row>
    <row r="25" spans="1:14" ht="3.75" customHeight="1" x14ac:dyDescent="0.25"/>
    <row r="26" spans="1:14" x14ac:dyDescent="0.25">
      <c r="A26" s="18" t="s">
        <v>11</v>
      </c>
      <c r="B26" s="19" t="str">
        <f>VLOOKUP(L26,[1]LEDEN!A$1:E$65536,2,FALSE)</f>
        <v>MATTENS Roger</v>
      </c>
      <c r="C26" s="18"/>
      <c r="D26" s="18"/>
      <c r="E26" s="18"/>
      <c r="F26" s="20" t="s">
        <v>12</v>
      </c>
      <c r="G26" s="21" t="str">
        <f>VLOOKUP(L26,[1]LEDEN!A$1:E$65536,3,FALSE)</f>
        <v>SMA</v>
      </c>
      <c r="H26" s="21"/>
      <c r="I26" s="20"/>
      <c r="J26" s="20"/>
      <c r="K26" s="20"/>
      <c r="L26" s="22">
        <v>4294</v>
      </c>
    </row>
    <row r="27" spans="1:14" ht="7.5" customHeight="1" x14ac:dyDescent="0.25"/>
    <row r="28" spans="1:14" x14ac:dyDescent="0.25">
      <c r="F28" s="23" t="s">
        <v>13</v>
      </c>
      <c r="G28" s="23" t="s">
        <v>14</v>
      </c>
      <c r="H28" s="23">
        <v>2.2999999999999998</v>
      </c>
      <c r="I28" s="23" t="s">
        <v>15</v>
      </c>
      <c r="J28" s="24" t="s">
        <v>16</v>
      </c>
      <c r="K28" s="23" t="s">
        <v>17</v>
      </c>
      <c r="L28" s="23" t="s">
        <v>18</v>
      </c>
    </row>
    <row r="29" spans="1:14" x14ac:dyDescent="0.25">
      <c r="B29" s="25">
        <v>1</v>
      </c>
      <c r="C29" s="26" t="str">
        <f>VLOOKUP(N29,[1]LEDEN!A$1:E$65536,2,FALSE)</f>
        <v>VAN DEN BROECK Harry</v>
      </c>
      <c r="D29" s="27"/>
      <c r="E29" s="27"/>
      <c r="F29" s="25">
        <v>0</v>
      </c>
      <c r="G29" s="25"/>
      <c r="H29" s="25">
        <v>25</v>
      </c>
      <c r="I29" s="25">
        <v>47</v>
      </c>
      <c r="J29" s="28">
        <f t="shared" ref="J29:J33" si="2">ROUNDDOWN(H29/I29,3)</f>
        <v>0.53100000000000003</v>
      </c>
      <c r="K29" s="25">
        <v>3</v>
      </c>
      <c r="L29" s="47">
        <v>3</v>
      </c>
      <c r="N29">
        <v>4974</v>
      </c>
    </row>
    <row r="30" spans="1:14" ht="15" customHeight="1" x14ac:dyDescent="0.25">
      <c r="B30" s="25">
        <v>2</v>
      </c>
      <c r="C30" s="26" t="str">
        <f>VLOOKUP(N30,[1]LEDEN!A$1:E$65536,2,FALSE)</f>
        <v>VLASSCHAERT Steven</v>
      </c>
      <c r="D30" s="27"/>
      <c r="E30" s="27"/>
      <c r="F30" s="25">
        <v>0</v>
      </c>
      <c r="G30" s="25"/>
      <c r="H30" s="25">
        <v>21</v>
      </c>
      <c r="I30" s="25">
        <v>46</v>
      </c>
      <c r="J30" s="28">
        <f t="shared" si="2"/>
        <v>0.45600000000000002</v>
      </c>
      <c r="K30" s="25">
        <v>7</v>
      </c>
      <c r="L30" s="48"/>
      <c r="N30">
        <v>4350</v>
      </c>
    </row>
    <row r="31" spans="1:14" ht="15" customHeight="1" x14ac:dyDescent="0.25">
      <c r="B31" s="25">
        <v>3</v>
      </c>
      <c r="C31" s="26" t="str">
        <f>VLOOKUP(N31,[1]LEDEN!A$1:E$65536,2,FALSE)</f>
        <v>VANDE CAN Thierry</v>
      </c>
      <c r="D31" s="27"/>
      <c r="E31" s="27"/>
      <c r="F31" s="25">
        <v>2</v>
      </c>
      <c r="G31" s="25"/>
      <c r="H31" s="25">
        <v>34</v>
      </c>
      <c r="I31" s="25">
        <v>59</v>
      </c>
      <c r="J31" s="28">
        <f t="shared" si="2"/>
        <v>0.57599999999999996</v>
      </c>
      <c r="K31" s="25">
        <v>6</v>
      </c>
      <c r="L31" s="48"/>
      <c r="N31">
        <v>2338</v>
      </c>
    </row>
    <row r="32" spans="1:14" ht="15" hidden="1" customHeight="1" x14ac:dyDescent="0.55000000000000004">
      <c r="B32" s="25">
        <v>5</v>
      </c>
      <c r="C32" s="26" t="e">
        <f>VLOOKUP(N32,[1]LEDEN!A$1:E$65536,2,FALSE)</f>
        <v>#N/A</v>
      </c>
      <c r="D32" s="27"/>
      <c r="E32" s="27"/>
      <c r="F32" s="25"/>
      <c r="G32" s="25"/>
      <c r="H32" s="25">
        <f>G32*0.9082</f>
        <v>0</v>
      </c>
      <c r="I32" s="25"/>
      <c r="J32" s="28" t="e">
        <f t="shared" si="2"/>
        <v>#DIV/0!</v>
      </c>
      <c r="K32" s="25"/>
      <c r="L32" s="42"/>
    </row>
    <row r="33" spans="1:14" x14ac:dyDescent="0.25">
      <c r="A33" s="29"/>
      <c r="B33" s="30"/>
      <c r="C33" s="29"/>
      <c r="D33" s="29"/>
      <c r="E33" s="29" t="s">
        <v>19</v>
      </c>
      <c r="F33" s="31">
        <f>SUM(F29:F32)</f>
        <v>2</v>
      </c>
      <c r="G33" s="31">
        <f>SUM(G29:G32)</f>
        <v>0</v>
      </c>
      <c r="H33" s="31">
        <f>SUM(H29:H32)</f>
        <v>80</v>
      </c>
      <c r="I33" s="31">
        <f>SUM(I29:I32)</f>
        <v>152</v>
      </c>
      <c r="J33" s="32">
        <f t="shared" si="2"/>
        <v>0.52600000000000002</v>
      </c>
      <c r="K33" s="31">
        <f>MAX(K29:K32)</f>
        <v>7</v>
      </c>
      <c r="L33" s="33" t="s">
        <v>25</v>
      </c>
    </row>
    <row r="34" spans="1:14" ht="6.75" customHeight="1" thickBot="1" x14ac:dyDescent="0.3">
      <c r="A34" s="35"/>
      <c r="B34" s="36"/>
      <c r="C34" s="35"/>
      <c r="D34" s="35"/>
      <c r="E34" s="35"/>
      <c r="F34" s="36"/>
      <c r="G34" s="36"/>
      <c r="H34" s="36"/>
      <c r="I34" s="36"/>
      <c r="J34" s="36"/>
      <c r="K34" s="36"/>
      <c r="L34" s="35"/>
    </row>
    <row r="35" spans="1:14" ht="6" customHeight="1" x14ac:dyDescent="0.25"/>
    <row r="36" spans="1:14" ht="13.5" customHeight="1" x14ac:dyDescent="0.25">
      <c r="A36" s="18" t="s">
        <v>11</v>
      </c>
      <c r="B36" s="19" t="str">
        <f>VLOOKUP(L36,[1]LEDEN!A$1:E$65536,2,FALSE)</f>
        <v>VANDE CAN Thierry</v>
      </c>
      <c r="C36" s="18"/>
      <c r="D36" s="18"/>
      <c r="E36" s="18"/>
      <c r="F36" s="20" t="s">
        <v>12</v>
      </c>
      <c r="G36" s="21" t="str">
        <f>VLOOKUP(L36,[1]LEDEN!A$1:E$65536,3,FALSE)</f>
        <v>STER</v>
      </c>
      <c r="H36" s="21"/>
      <c r="I36" s="20"/>
      <c r="J36" s="20"/>
      <c r="K36" s="20"/>
      <c r="L36" s="22">
        <v>2338</v>
      </c>
    </row>
    <row r="38" spans="1:14" x14ac:dyDescent="0.25">
      <c r="F38" s="23" t="s">
        <v>13</v>
      </c>
      <c r="G38" s="23" t="s">
        <v>14</v>
      </c>
      <c r="H38" s="23">
        <v>2.2999999999999998</v>
      </c>
      <c r="I38" s="23" t="s">
        <v>15</v>
      </c>
      <c r="J38" s="24" t="s">
        <v>16</v>
      </c>
      <c r="K38" s="23" t="s">
        <v>17</v>
      </c>
      <c r="L38" s="23" t="s">
        <v>18</v>
      </c>
    </row>
    <row r="39" spans="1:14" x14ac:dyDescent="0.25">
      <c r="B39" s="25">
        <v>1</v>
      </c>
      <c r="C39" s="26" t="str">
        <f>VLOOKUP(N39,[1]LEDEN!A$1:E$65536,2,FALSE)</f>
        <v>VLASSCHAERT Steven</v>
      </c>
      <c r="D39" s="27"/>
      <c r="E39" s="27"/>
      <c r="F39" s="25">
        <v>0</v>
      </c>
      <c r="G39" s="25"/>
      <c r="H39" s="25">
        <v>15</v>
      </c>
      <c r="I39" s="25">
        <v>51</v>
      </c>
      <c r="J39" s="28">
        <f t="shared" ref="J39:J43" si="3">ROUNDDOWN(H39/I39,3)</f>
        <v>0.29399999999999998</v>
      </c>
      <c r="K39" s="25">
        <v>2</v>
      </c>
      <c r="L39" s="47">
        <v>4</v>
      </c>
      <c r="N39">
        <v>4350</v>
      </c>
    </row>
    <row r="40" spans="1:14" ht="15" customHeight="1" x14ac:dyDescent="0.25">
      <c r="B40" s="25">
        <v>2</v>
      </c>
      <c r="C40" s="26" t="str">
        <f>VLOOKUP(N40,[1]LEDEN!A$1:E$65536,2,FALSE)</f>
        <v>VAN DEN BROECK Harry</v>
      </c>
      <c r="D40" s="27"/>
      <c r="E40" s="27"/>
      <c r="F40" s="25">
        <v>0</v>
      </c>
      <c r="G40" s="25"/>
      <c r="H40" s="25">
        <v>20</v>
      </c>
      <c r="I40" s="25">
        <v>39</v>
      </c>
      <c r="J40" s="28">
        <f t="shared" si="3"/>
        <v>0.51200000000000001</v>
      </c>
      <c r="K40" s="25">
        <v>8</v>
      </c>
      <c r="L40" s="48"/>
      <c r="N40">
        <v>4974</v>
      </c>
    </row>
    <row r="41" spans="1:14" ht="15" customHeight="1" x14ac:dyDescent="0.25">
      <c r="B41" s="25">
        <v>3</v>
      </c>
      <c r="C41" s="26" t="str">
        <f>VLOOKUP(N41,[1]LEDEN!A$1:E$65536,2,FALSE)</f>
        <v>MATTENS Roger</v>
      </c>
      <c r="D41" s="27"/>
      <c r="E41" s="27"/>
      <c r="F41" s="25">
        <v>0</v>
      </c>
      <c r="G41" s="25"/>
      <c r="H41" s="25">
        <v>25</v>
      </c>
      <c r="I41" s="25">
        <v>59</v>
      </c>
      <c r="J41" s="28">
        <f t="shared" si="3"/>
        <v>0.42299999999999999</v>
      </c>
      <c r="K41" s="25">
        <v>3</v>
      </c>
      <c r="L41" s="48"/>
      <c r="N41">
        <v>4294</v>
      </c>
    </row>
    <row r="42" spans="1:14" ht="15" hidden="1" customHeight="1" x14ac:dyDescent="0.55000000000000004">
      <c r="B42" s="25">
        <v>5</v>
      </c>
      <c r="C42" s="26" t="e">
        <f>VLOOKUP(N42,[1]LEDEN!A$1:E$65536,2,FALSE)</f>
        <v>#N/A</v>
      </c>
      <c r="D42" s="27"/>
      <c r="E42" s="27"/>
      <c r="F42" s="25"/>
      <c r="G42" s="25"/>
      <c r="H42" s="25">
        <f>G42*0.9082</f>
        <v>0</v>
      </c>
      <c r="I42" s="25"/>
      <c r="J42" s="28" t="e">
        <f t="shared" si="3"/>
        <v>#DIV/0!</v>
      </c>
      <c r="K42" s="25"/>
      <c r="L42" s="42"/>
    </row>
    <row r="43" spans="1:14" x14ac:dyDescent="0.25">
      <c r="A43" s="29"/>
      <c r="B43" s="30"/>
      <c r="C43" s="29"/>
      <c r="D43" s="29"/>
      <c r="E43" s="29" t="s">
        <v>19</v>
      </c>
      <c r="F43" s="31">
        <f>SUM(F39:F42)</f>
        <v>0</v>
      </c>
      <c r="G43" s="31">
        <f>SUM(G39:G42)</f>
        <v>0</v>
      </c>
      <c r="H43" s="31">
        <f>SUM(H39:H42)</f>
        <v>60</v>
      </c>
      <c r="I43" s="31">
        <f>SUM(I39:I42)</f>
        <v>149</v>
      </c>
      <c r="J43" s="32">
        <f t="shared" si="3"/>
        <v>0.40200000000000002</v>
      </c>
      <c r="K43" s="31">
        <f>MAX(K39:K42)</f>
        <v>8</v>
      </c>
      <c r="L43" s="33" t="s">
        <v>25</v>
      </c>
    </row>
    <row r="44" spans="1:14" ht="4.5" customHeight="1" thickBot="1" x14ac:dyDescent="0.3">
      <c r="A44" s="35"/>
      <c r="B44" s="36"/>
      <c r="C44" s="35"/>
      <c r="D44" s="35"/>
      <c r="E44" s="35"/>
      <c r="F44" s="36"/>
      <c r="G44" s="36"/>
      <c r="H44" s="36"/>
      <c r="I44" s="36"/>
      <c r="J44" s="36"/>
      <c r="K44" s="36"/>
      <c r="L44" s="35"/>
    </row>
    <row r="45" spans="1:14" ht="6" customHeight="1" x14ac:dyDescent="0.25"/>
    <row r="47" spans="1:14" x14ac:dyDescent="0.25">
      <c r="C47" s="37" t="s">
        <v>20</v>
      </c>
      <c r="D47" s="38"/>
      <c r="E47" s="39"/>
      <c r="F47" s="39"/>
      <c r="L47" s="17"/>
    </row>
    <row r="48" spans="1:14" x14ac:dyDescent="0.25">
      <c r="C48" s="17"/>
      <c r="F48"/>
      <c r="L48" s="17"/>
    </row>
    <row r="49" spans="3:12" x14ac:dyDescent="0.25">
      <c r="C49" s="17"/>
      <c r="F49"/>
      <c r="L49" s="17"/>
    </row>
    <row r="50" spans="3:12" ht="15.75" x14ac:dyDescent="0.25">
      <c r="C50" s="40" t="s">
        <v>21</v>
      </c>
      <c r="D50" s="40"/>
      <c r="E50" s="40"/>
      <c r="F50" s="40"/>
      <c r="G50" s="40"/>
      <c r="H50" s="40"/>
      <c r="I50" s="40"/>
      <c r="J50" s="40"/>
      <c r="K50" s="41"/>
      <c r="L50" s="17"/>
    </row>
    <row r="51" spans="3:12" ht="15.75" x14ac:dyDescent="0.25">
      <c r="C51" s="40" t="s">
        <v>22</v>
      </c>
      <c r="D51" s="40"/>
      <c r="E51" s="40"/>
      <c r="F51" s="40"/>
      <c r="G51" s="40"/>
      <c r="H51" s="40"/>
      <c r="I51" s="40"/>
      <c r="J51" s="40"/>
      <c r="K51" s="41"/>
      <c r="L51" s="17"/>
    </row>
  </sheetData>
  <mergeCells count="7">
    <mergeCell ref="C3:D3"/>
    <mergeCell ref="F3:I3"/>
    <mergeCell ref="K3:M3"/>
    <mergeCell ref="L39:L41"/>
    <mergeCell ref="L29:L31"/>
    <mergeCell ref="L19:L21"/>
    <mergeCell ref="L9:L11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DF 2° 3bnd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2014-04-01T20:38:16Z</dcterms:created>
  <dcterms:modified xsi:type="dcterms:W3CDTF">2014-04-01T20:56:10Z</dcterms:modified>
</cp:coreProperties>
</file>