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firstSheet="1" activeTab="5"/>
  </bookViews>
  <sheets>
    <sheet name="Wedstrijdblad" sheetId="1" r:id="rId1"/>
    <sheet name="Kal_1°rde" sheetId="2" r:id="rId2"/>
    <sheet name="Uitslag_1°rde" sheetId="3" r:id="rId3"/>
    <sheet name="Kal_2°_rde" sheetId="4" r:id="rId4"/>
    <sheet name="Uitslag_2°rde" sheetId="5" r:id="rId5"/>
    <sheet name="Kal_3°_rde" sheetId="6" r:id="rId6"/>
    <sheet name="Uitslag_3°rde" sheetId="7" r:id="rId7"/>
    <sheet name="BVB KB" sheetId="8" r:id="rId8"/>
    <sheet name="leden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7">'BVB KB'!$B$2:$AT$41</definedName>
    <definedName name="_xlnm.Print_Area" localSheetId="4">'Uitslag_2°rde'!$A$1:$R$39</definedName>
    <definedName name="Data" localSheetId="3">'[2]LEDEN'!#REF!</definedName>
    <definedName name="Data">'[2]LEDEN'!#REF!</definedName>
    <definedName name="freddy" localSheetId="3">#REF!</definedName>
    <definedName name="freddy">#REF!</definedName>
    <definedName name="LEDEN">#REF!</definedName>
    <definedName name="lijst" localSheetId="3">#REF!</definedName>
    <definedName name="lijst" localSheetId="0">#REF!</definedName>
    <definedName name="lijst">#REF!</definedName>
    <definedName name="lijst2" localSheetId="3">#REF!</definedName>
    <definedName name="lijst2">#REF!</definedName>
    <definedName name="SP_01">'[4]Deelnemers'!$F$6</definedName>
    <definedName name="SP_02">'[4]Deelnemers'!$F$7</definedName>
  </definedNames>
  <calcPr fullCalcOnLoad="1"/>
</workbook>
</file>

<file path=xl/sharedStrings.xml><?xml version="1.0" encoding="utf-8"?>
<sst xmlns="http://schemas.openxmlformats.org/spreadsheetml/2006/main" count="720" uniqueCount="304">
  <si>
    <t>BEKER VAN BELGIË KLEIN BILJART</t>
  </si>
  <si>
    <t>INDIVIDUELE UITSLAGEN</t>
  </si>
  <si>
    <t>GEWEST BEIDE VLAANDEREN</t>
  </si>
  <si>
    <t>voorronde district</t>
  </si>
  <si>
    <t>1° districtronde</t>
  </si>
  <si>
    <t>2° districtronde</t>
  </si>
  <si>
    <t>3° districtronde</t>
  </si>
  <si>
    <t>gewestelijke ronde</t>
  </si>
  <si>
    <t>LIC.</t>
  </si>
  <si>
    <t>NAAM</t>
  </si>
  <si>
    <t>TSP</t>
  </si>
  <si>
    <t>CLUB</t>
  </si>
  <si>
    <t>P</t>
  </si>
  <si>
    <t>B</t>
  </si>
  <si>
    <t>TP</t>
  </si>
  <si>
    <t>TB</t>
  </si>
  <si>
    <t>2,10m</t>
  </si>
  <si>
    <t>2,30m</t>
  </si>
  <si>
    <t>OPM</t>
  </si>
  <si>
    <t>/</t>
  </si>
  <si>
    <t xml:space="preserve">                     GEWEST   BEIDE VLAANDEREN</t>
  </si>
  <si>
    <t>District Brugge - Zeekust</t>
  </si>
  <si>
    <t>BEKER van BELGIE - DRIEBANDEN  KB</t>
  </si>
  <si>
    <t xml:space="preserve">SpJr : 2022 - 2023 </t>
  </si>
  <si>
    <t>3° RONDE :</t>
  </si>
  <si>
    <t>1.</t>
  </si>
  <si>
    <t>-</t>
  </si>
  <si>
    <t>2.</t>
  </si>
  <si>
    <t>3.</t>
  </si>
  <si>
    <t>4.</t>
  </si>
  <si>
    <t>5.</t>
  </si>
  <si>
    <t>Er wordt gespeeld naar TWEE WINNENDE SETS met ONGELIJKE BEURTEN.</t>
  </si>
  <si>
    <t>____________________________________________________________________________________________</t>
  </si>
  <si>
    <t>De WINNAARS 1 t.e.m. 5  zijn  geplaatst voor de GEWESTELIJKE RONDE</t>
  </si>
  <si>
    <t>Alle wedstrijden worden gespeeld in het lokaal van de speler welke als  EERSTE VERMELD staat.</t>
  </si>
  <si>
    <t>Mits onderling akkoord tussen beide spelers mag op een andere dag gespeeld worden,doch VOOR de</t>
  </si>
  <si>
    <t>aangeduide datum (28.01).De betrokken club dient steeds verwittigd te worden !!!!</t>
  </si>
  <si>
    <t>Club van de thuisspelende speler is verantwoordelijk voor arbitrage &amp; aantekenaars !!!!!</t>
  </si>
  <si>
    <t>MET VERZOEK DE WEDSTRIJDBLADEN - NIEUW MODEL - TE GEBRUIKEN</t>
  </si>
  <si>
    <t>In geval van gelijkheid na TWEE SETS wordt NIET opnieuw naar de band getrokken.De speler welke de</t>
  </si>
  <si>
    <t>partij met de WITTE BAL aanving behoudt deze voor de GANSE DUUR van de wedstrijd.</t>
  </si>
  <si>
    <t>FORFAIT :</t>
  </si>
  <si>
    <t>District Rde : Verwittigd = 6.25 € - Onverwittigd = 12.50 €</t>
  </si>
  <si>
    <t>Gewestelijke Rde : Verwittigd = 25.00 € - Onverwittigd = 40.00 €</t>
  </si>
  <si>
    <t>Finale Rde :</t>
  </si>
  <si>
    <t>12.50 €</t>
  </si>
  <si>
    <t>Sportkledij VERPLICHT</t>
  </si>
  <si>
    <t>Lakens Iwan Simonis</t>
  </si>
  <si>
    <t>Ballen SUPER ARAMITH</t>
  </si>
  <si>
    <t>Uitslagen ONMIDDELLIJK overmaken naar DSB BRUGGE - ZEEKUST</t>
  </si>
  <si>
    <t>DSB  :  VAN WESEMAEL,Walter  8400  OOSTENDE,Madeliefjeslaan 6 bus 1  - Tel/Fax  059/43.56.86 -GSM 0486/71.25.83</t>
  </si>
  <si>
    <t>28.01.2023</t>
  </si>
  <si>
    <t>UITSLAG 3° RONDE :</t>
  </si>
  <si>
    <t>9/21 - 10/15</t>
  </si>
  <si>
    <t>9/21 - 9/16</t>
  </si>
  <si>
    <t>11/21 -11/25</t>
  </si>
  <si>
    <t>12/21 - 8/24</t>
  </si>
  <si>
    <t>21/9 - 21/19</t>
  </si>
  <si>
    <t>1/9 - 4/18</t>
  </si>
  <si>
    <t>5/16 - 14/24</t>
  </si>
  <si>
    <t>11/16 - 11/15</t>
  </si>
  <si>
    <t>14/23 - 9/28 - 12/23</t>
  </si>
  <si>
    <t>12/22 - 17/29 - 17/23</t>
  </si>
  <si>
    <t>ANECA Maxime</t>
  </si>
  <si>
    <t>K.Kn</t>
  </si>
  <si>
    <t>CLAEYS Jan</t>
  </si>
  <si>
    <t>DE BECK Clery</t>
  </si>
  <si>
    <t xml:space="preserve"> </t>
  </si>
  <si>
    <t>DE BOUVERE Bruno</t>
  </si>
  <si>
    <t>DE CORTE Jan</t>
  </si>
  <si>
    <t>00017</t>
  </si>
  <si>
    <t>DECOSTER Kurt</t>
  </si>
  <si>
    <t>DE GROOTE Dirk</t>
  </si>
  <si>
    <t>DELAERE Marc</t>
  </si>
  <si>
    <t>LK</t>
  </si>
  <si>
    <t>DE PUYDT Rudy</t>
  </si>
  <si>
    <t>DE VREEZE Patrick</t>
  </si>
  <si>
    <t>METTEPENNINGEN Julien</t>
  </si>
  <si>
    <t>CALLIAUW Ludovicus</t>
  </si>
  <si>
    <t>OS</t>
  </si>
  <si>
    <t>CHRISTIAENS Danny</t>
  </si>
  <si>
    <t>DENYS Jerry</t>
  </si>
  <si>
    <t>DE SCHRYVER Vital</t>
  </si>
  <si>
    <t>00848</t>
  </si>
  <si>
    <t>DEVRIENDT Bart</t>
  </si>
  <si>
    <t>00450</t>
  </si>
  <si>
    <t>GELDHOF Frank</t>
  </si>
  <si>
    <t>LAMMENS Wilfried</t>
  </si>
  <si>
    <t>MAES Hendrik</t>
  </si>
  <si>
    <t>MAES Pascal</t>
  </si>
  <si>
    <t>4693B</t>
  </si>
  <si>
    <t>MOSTREY Peter</t>
  </si>
  <si>
    <t>SNYDERS Hein</t>
  </si>
  <si>
    <t>SOENENS Joël</t>
  </si>
  <si>
    <t>VANDEKEERE Bert</t>
  </si>
  <si>
    <t>VAN ROOSE Nico</t>
  </si>
  <si>
    <t>VERMEULEN Johan</t>
  </si>
  <si>
    <t>WERBROUCK Luc</t>
  </si>
  <si>
    <t>4158B</t>
  </si>
  <si>
    <t>BAUWENS Freddy</t>
  </si>
  <si>
    <t>K.ZE</t>
  </si>
  <si>
    <t>00347</t>
  </si>
  <si>
    <t>BRAL Yannic</t>
  </si>
  <si>
    <t>00852</t>
  </si>
  <si>
    <t>BULTINCK Ginette</t>
  </si>
  <si>
    <t>CAPPELLE Eddy</t>
  </si>
  <si>
    <t>DECLERCK Gilbert</t>
  </si>
  <si>
    <t>00253</t>
  </si>
  <si>
    <t>DE PLAE Marianne</t>
  </si>
  <si>
    <t>00857</t>
  </si>
  <si>
    <t>SERROELS Erwin</t>
  </si>
  <si>
    <t>00859</t>
  </si>
  <si>
    <t>ULIN Nadine</t>
  </si>
  <si>
    <t>VANDENBROELE Kurt</t>
  </si>
  <si>
    <t>00002</t>
  </si>
  <si>
    <t>ACX Dirk</t>
  </si>
  <si>
    <t>K.Br</t>
  </si>
  <si>
    <t>BEIRENS Marc</t>
  </si>
  <si>
    <t>BLAUWBLOMME Henk</t>
  </si>
  <si>
    <t>BOECKAERT Eric</t>
  </si>
  <si>
    <t>DALLINGA Meerten</t>
  </si>
  <si>
    <t>DE BAERE Cindy</t>
  </si>
  <si>
    <t>DE BAERE Eddy</t>
  </si>
  <si>
    <t>DE BUSSCHER Walter</t>
  </si>
  <si>
    <t>00864</t>
  </si>
  <si>
    <t>DE CLERCK Jean</t>
  </si>
  <si>
    <t>DE CUYPER René</t>
  </si>
  <si>
    <t>DE KRAKER Jean Paul</t>
  </si>
  <si>
    <t>DEKYVERE Dirk</t>
  </si>
  <si>
    <t>DUMON Dirk</t>
  </si>
  <si>
    <t>FLAMEE Kurt</t>
  </si>
  <si>
    <t>GHAZAL Ahmad</t>
  </si>
  <si>
    <t>LEYS Bart</t>
  </si>
  <si>
    <t>MEERSMAN Christian</t>
  </si>
  <si>
    <t>MUS Hendrik</t>
  </si>
  <si>
    <t>NEUBOURG Freddy</t>
  </si>
  <si>
    <t>PIETERS Ronny</t>
  </si>
  <si>
    <t>PLATTEAU Tiani</t>
  </si>
  <si>
    <t>POPPE Rudy</t>
  </si>
  <si>
    <t>PROSEC Jean Marie</t>
  </si>
  <si>
    <t>ROGIERS Marc</t>
  </si>
  <si>
    <t>SAVER Koen</t>
  </si>
  <si>
    <t>SCHOE Henk</t>
  </si>
  <si>
    <t>SCHOUTETENS Pieter</t>
  </si>
  <si>
    <t>SEYS Herbert</t>
  </si>
  <si>
    <t>SEYS Norbert</t>
  </si>
  <si>
    <t>STUYVAERT Marijn</t>
  </si>
  <si>
    <t>THOMAS Peter</t>
  </si>
  <si>
    <t>6094B</t>
  </si>
  <si>
    <t>VAN ACKER Steven</t>
  </si>
  <si>
    <t>VANPRAET Bart</t>
  </si>
  <si>
    <t>VANRAPENBUSCH Franky</t>
  </si>
  <si>
    <t>VAN VYVE Dany</t>
  </si>
  <si>
    <t>VERBEURE Danny</t>
  </si>
  <si>
    <t>VERCRUYSSE Johan</t>
  </si>
  <si>
    <t>VERSCHAEVE Edwin</t>
  </si>
  <si>
    <t>BAERT Rony</t>
  </si>
  <si>
    <t>OBA</t>
  </si>
  <si>
    <t>BOLLE Dirk</t>
  </si>
  <si>
    <t>BOLLE Jean-Marie</t>
  </si>
  <si>
    <t>00865</t>
  </si>
  <si>
    <t>BONCHAK Svitlana</t>
  </si>
  <si>
    <t>00416</t>
  </si>
  <si>
    <t>BOURGOIGNIE Tania</t>
  </si>
  <si>
    <t>BRACKX Daniel</t>
  </si>
  <si>
    <t>BRISSINCK Danny</t>
  </si>
  <si>
    <t>4162B</t>
  </si>
  <si>
    <t>COBBAERT Thierry</t>
  </si>
  <si>
    <t>00607</t>
  </si>
  <si>
    <t>CUVELIER Ann</t>
  </si>
  <si>
    <t>DECLERCK Geert</t>
  </si>
  <si>
    <t>00904</t>
  </si>
  <si>
    <t>DELVA Rita</t>
  </si>
  <si>
    <t>DE TRENOYE Christian</t>
  </si>
  <si>
    <t>DOUCHAMPS Olivier</t>
  </si>
  <si>
    <t>DUMON Eddy</t>
  </si>
  <si>
    <t>EUSSEN Gerardus</t>
  </si>
  <si>
    <t>GEERLANDT José</t>
  </si>
  <si>
    <t>GOEMAERE Yves</t>
  </si>
  <si>
    <t>HACKE Jean-Marie</t>
  </si>
  <si>
    <t>HELSMOORTEL Rik</t>
  </si>
  <si>
    <t>LINTHOUT Freddy</t>
  </si>
  <si>
    <t>MEULEMEESTER Rafael</t>
  </si>
  <si>
    <t>PINTO Paulo</t>
  </si>
  <si>
    <t>PLOVIE Herbert</t>
  </si>
  <si>
    <t>ROBYN Willy</t>
  </si>
  <si>
    <t>RODIUS Danny</t>
  </si>
  <si>
    <t>ROELS Jan</t>
  </si>
  <si>
    <t>00900</t>
  </si>
  <si>
    <t>RYCKEWAERT Sonja</t>
  </si>
  <si>
    <t>SCHLAPA Harald</t>
  </si>
  <si>
    <t>SEGERS Harry</t>
  </si>
  <si>
    <t>SPOORMANS Roger</t>
  </si>
  <si>
    <t>SYMYNCK Willy</t>
  </si>
  <si>
    <t>TOURLAMAIN Roger</t>
  </si>
  <si>
    <t>TRATSAERT Daniel</t>
  </si>
  <si>
    <t>VAN BOGAERT Marc</t>
  </si>
  <si>
    <t>00901</t>
  </si>
  <si>
    <t>VANDENBROUCKE Christel</t>
  </si>
  <si>
    <t>VANDENBROUCKE Joel</t>
  </si>
  <si>
    <t>VAN GOETHEM Glenn</t>
  </si>
  <si>
    <t>VAN HOOYDONK Guy</t>
  </si>
  <si>
    <t>VAN WESEMAEL Walter</t>
  </si>
  <si>
    <t>VELGHE Stefaan</t>
  </si>
  <si>
    <t>NS</t>
  </si>
  <si>
    <t>HNS</t>
  </si>
  <si>
    <t xml:space="preserve">  </t>
  </si>
  <si>
    <t>K.B.B.B.</t>
  </si>
  <si>
    <t>BEKER VAN BELGIE</t>
  </si>
  <si>
    <t>COUPE DE BELGIQUE    F.R.B.B.</t>
  </si>
  <si>
    <t>DRIEBANDEN INDIVIDUEEL (SETS)</t>
  </si>
  <si>
    <t>Trois bandes individuels  (Sets)</t>
  </si>
  <si>
    <t xml:space="preserve">CLUB : </t>
  </si>
  <si>
    <t>Datum/Date</t>
  </si>
  <si>
    <r>
      <t xml:space="preserve">Biljart / Billard     </t>
    </r>
    <r>
      <rPr>
        <b/>
        <sz val="10"/>
        <rFont val="Arial"/>
        <family val="2"/>
      </rPr>
      <t>2,10 - 2,30 - 2,85 m</t>
    </r>
  </si>
  <si>
    <t>Wedstrijdnr./N° de match</t>
  </si>
  <si>
    <t>A</t>
  </si>
  <si>
    <t>Naam speler / Nom du joueur A</t>
  </si>
  <si>
    <t>Club</t>
  </si>
  <si>
    <t>Lic. Nr.</t>
  </si>
  <si>
    <t>Te spelen punten</t>
  </si>
  <si>
    <t>Poits à jouer</t>
  </si>
  <si>
    <t>Uitslag : Résultat</t>
  </si>
  <si>
    <t>Caramb.</t>
  </si>
  <si>
    <t>Beur/Rep</t>
  </si>
  <si>
    <t>Aantal gewonnen sets</t>
  </si>
  <si>
    <t>Nombre sets gagnants</t>
  </si>
  <si>
    <t>Set 1</t>
  </si>
  <si>
    <t>Set 2</t>
  </si>
  <si>
    <t>Set 3</t>
  </si>
  <si>
    <t xml:space="preserve">speler </t>
  </si>
  <si>
    <t>speler</t>
  </si>
  <si>
    <t>Handtekening spelers / Signature joueurs</t>
  </si>
  <si>
    <t>Handtekening scheidsrechters     /  Signature des arbitres</t>
  </si>
  <si>
    <t>1° RONDE :</t>
  </si>
  <si>
    <t>6.</t>
  </si>
  <si>
    <t>7.</t>
  </si>
  <si>
    <t>8.</t>
  </si>
  <si>
    <t>MET VERZOEK DE WEDSTRIJDBLADEN - NIEUW MODEL - TE</t>
  </si>
  <si>
    <t>GEBRUIKEN</t>
  </si>
  <si>
    <t>2° RONDE :</t>
  </si>
  <si>
    <t>9.</t>
  </si>
  <si>
    <t>10.</t>
  </si>
  <si>
    <t>UITSLAG 2° RONDE :</t>
  </si>
  <si>
    <t>CLUBNR</t>
  </si>
  <si>
    <t>NATID</t>
  </si>
  <si>
    <t>INFO</t>
  </si>
  <si>
    <t>09</t>
  </si>
  <si>
    <t>SOMERS Jan</t>
  </si>
  <si>
    <t xml:space="preserve">SpJr : 2023 - 2024 </t>
  </si>
  <si>
    <t>VZW/ASBL – Zetel/Siège : 1700 DILBEEK,Oudesmidsestraat 20</t>
  </si>
  <si>
    <t>11..</t>
  </si>
  <si>
    <t>12.</t>
  </si>
  <si>
    <t>13.</t>
  </si>
  <si>
    <t xml:space="preserve">De WINNAARS 1 t.e.m. 13 zijn geplaatst voor de TWEEDE RONDE. </t>
  </si>
  <si>
    <t>aangeduide datum (16.10).De betrokken club dient steeds verwittigd te worden !!!!</t>
  </si>
  <si>
    <r>
      <t xml:space="preserve">Alle wedstrijden hebben plaats op : </t>
    </r>
    <r>
      <rPr>
        <b/>
        <i/>
        <sz val="12"/>
        <rFont val="Arial"/>
        <family val="2"/>
      </rPr>
      <t>ZATERDAG 14 OKTOBER 2023 om 14.00 uur.</t>
    </r>
  </si>
  <si>
    <t>14.10.2023</t>
  </si>
  <si>
    <t>5/11 - 8/18</t>
  </si>
  <si>
    <t>17/12 - 17/18</t>
  </si>
  <si>
    <t>21/23 - 7/19 - 21/19</t>
  </si>
  <si>
    <t>15/23 - 21/19 - 7/19</t>
  </si>
  <si>
    <t xml:space="preserve">De WINNAARS 1 t.e.m. 13 zijn geplaatst voor de 2° ronde </t>
  </si>
  <si>
    <t>9/12 - 9/39</t>
  </si>
  <si>
    <t>8/12 - 7/39</t>
  </si>
  <si>
    <t>11/22 -14/13 - 14/22</t>
  </si>
  <si>
    <t>21/22 - 8/13 - 14/22</t>
  </si>
  <si>
    <t>21/25 - 21/20</t>
  </si>
  <si>
    <t>11/24 - 7/20</t>
  </si>
  <si>
    <t>8/20 - 8/23</t>
  </si>
  <si>
    <t>14/20 - 14/24</t>
  </si>
  <si>
    <t>14/18 - 8/14 - 14/13</t>
  </si>
  <si>
    <t>3/17 - 11/15 - 6/12</t>
  </si>
  <si>
    <t>9/26 - 7/22 - 8/23</t>
  </si>
  <si>
    <t>13/26 - 17/22 - 17/24</t>
  </si>
  <si>
    <t>9/34 - 9/15</t>
  </si>
  <si>
    <t>6/33 - 6/15</t>
  </si>
  <si>
    <t>15/23 - 17/17 - 12/22</t>
  </si>
  <si>
    <t>21/22 - 18/17 - 21/22</t>
  </si>
  <si>
    <t>21/24 - 21/23</t>
  </si>
  <si>
    <t>10/23 - 6/23</t>
  </si>
  <si>
    <t>14/22 - 11/14</t>
  </si>
  <si>
    <t>14/23 - 14/14</t>
  </si>
  <si>
    <t>14/18 - 14/20</t>
  </si>
  <si>
    <t>8/17 - 7/20</t>
  </si>
  <si>
    <r>
      <t xml:space="preserve">Wedstrijden hebben plaats op : </t>
    </r>
    <r>
      <rPr>
        <b/>
        <i/>
        <sz val="12"/>
        <rFont val="Arial"/>
        <family val="2"/>
      </rPr>
      <t>ZATERDAG 02 DECEMBER 2023 om 14.00 uur.</t>
    </r>
  </si>
  <si>
    <t>aangeduide datum (02.12).De betrokken club dient steeds verwittigd te worden !!!!</t>
  </si>
  <si>
    <t>De WINNAARS 1 t.e.m. 6  zijn,samen met METTEPENNINGEN,J (4522 - K.Kn)  geplaatst voor de 3° Ronde.</t>
  </si>
  <si>
    <t>02.12.2023</t>
  </si>
  <si>
    <t>21/22 - 21/14</t>
  </si>
  <si>
    <t>11/21 - 8/14</t>
  </si>
  <si>
    <t>14/25 - 14/18</t>
  </si>
  <si>
    <t>09/24 -5/18</t>
  </si>
  <si>
    <t>17/27 - 18/26</t>
  </si>
  <si>
    <t>21/27 - 21/27</t>
  </si>
  <si>
    <t>7/19 - 17/14 - 17/14</t>
  </si>
  <si>
    <t>9/20 - 1/13 - 4/14</t>
  </si>
  <si>
    <t>21/19 - 15/21 - 21/18</t>
  </si>
  <si>
    <t>10/18 - 17/22 - 9/17</t>
  </si>
  <si>
    <t>De WINNAARS 1 t.e.m. 6 (onderstreepte namen) zijn geplaatst voor de 3° ronde</t>
  </si>
  <si>
    <t>De WINNAARS 1 t.e.m. 2 zijn,samen met W4 - DE BOUVERE,Br (4 767 - K.Kn) - GOEMAERE,Y (9977 - OBA)</t>
  </si>
  <si>
    <t>BAERT,R (4065 -OBA) voor de GEWESTELIJKE RONDE</t>
  </si>
  <si>
    <t>DSB AI  :  BAUWENS Freddy, 8460 Westkerke,Brugsesteenweg 26  - Tel  059/26.70.25 -GSM 0496/70.44.94</t>
  </si>
  <si>
    <r>
      <t xml:space="preserve">Wedstrijden hebben plaats op : </t>
    </r>
    <r>
      <rPr>
        <b/>
        <i/>
        <sz val="12"/>
        <rFont val="Arial"/>
        <family val="2"/>
      </rPr>
      <t>ZATERDAG 27 JANUARI 2024 om 14.00 uur.</t>
    </r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</si>
</sst>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9.5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4"/>
      <name val="MS Sans Serif"/>
      <family val="2"/>
    </font>
    <font>
      <b/>
      <sz val="11"/>
      <name val="Arial"/>
      <family val="2"/>
    </font>
    <font>
      <b/>
      <sz val="10"/>
      <name val="MS Sans Serif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u val="single"/>
      <sz val="12"/>
      <color indexed="10"/>
      <name val="Arial"/>
      <family val="2"/>
    </font>
    <font>
      <i/>
      <u val="single"/>
      <sz val="8"/>
      <name val="@Arial Unicode MS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u val="single"/>
      <sz val="9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20"/>
      <name val="Arial"/>
      <family val="2"/>
    </font>
    <font>
      <i/>
      <sz val="10"/>
      <name val="Arial"/>
      <family val="2"/>
    </font>
    <font>
      <b/>
      <i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1"/>
      <color indexed="17"/>
      <name val="Arial"/>
      <family val="2"/>
    </font>
    <font>
      <sz val="9"/>
      <color indexed="17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color indexed="17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1"/>
      <color rgb="FF00B050"/>
      <name val="Arial"/>
      <family val="2"/>
    </font>
    <font>
      <sz val="9"/>
      <color rgb="FF00B050"/>
      <name val="Arial"/>
      <family val="2"/>
    </font>
    <font>
      <sz val="10"/>
      <color theme="1"/>
      <name val="Arial"/>
      <family val="2"/>
    </font>
    <font>
      <b/>
      <u val="single"/>
      <sz val="10"/>
      <color rgb="FFFF0000"/>
      <name val="Arial"/>
      <family val="2"/>
    </font>
    <font>
      <b/>
      <u val="single"/>
      <sz val="10"/>
      <color rgb="FF00B05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0" borderId="3" applyNumberFormat="0" applyFill="0" applyAlignment="0" applyProtection="0"/>
    <xf numFmtId="0" fontId="65" fillId="28" borderId="0" applyNumberFormat="0" applyBorder="0" applyAlignment="0" applyProtection="0"/>
    <xf numFmtId="0" fontId="6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0" fillId="31" borderId="7" applyNumberFormat="0" applyFont="0" applyAlignment="0" applyProtection="0"/>
    <xf numFmtId="0" fontId="71" fillId="32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7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</cellStyleXfs>
  <cellXfs count="258">
    <xf numFmtId="0" fontId="0" fillId="0" borderId="0" xfId="0" applyFont="1" applyAlignment="1">
      <alignment/>
    </xf>
    <xf numFmtId="0" fontId="2" fillId="33" borderId="0" xfId="68" applyFill="1" applyAlignment="1">
      <alignment horizontal="center" vertical="center"/>
      <protection/>
    </xf>
    <xf numFmtId="172" fontId="2" fillId="33" borderId="0" xfId="68" applyNumberFormat="1" applyFill="1" applyAlignment="1">
      <alignment horizontal="center" vertical="center"/>
      <protection/>
    </xf>
    <xf numFmtId="0" fontId="4" fillId="33" borderId="0" xfId="68" applyFont="1" applyFill="1" applyAlignment="1">
      <alignment horizontal="center" vertical="center"/>
      <protection/>
    </xf>
    <xf numFmtId="0" fontId="6" fillId="33" borderId="0" xfId="68" applyFont="1" applyFill="1" applyAlignment="1">
      <alignment vertical="center"/>
      <protection/>
    </xf>
    <xf numFmtId="0" fontId="7" fillId="33" borderId="10" xfId="68" applyFont="1" applyFill="1" applyBorder="1" applyAlignment="1">
      <alignment horizontal="center" vertical="center"/>
      <protection/>
    </xf>
    <xf numFmtId="0" fontId="7" fillId="33" borderId="10" xfId="68" applyFont="1" applyFill="1" applyBorder="1" applyAlignment="1">
      <alignment horizontal="left" vertical="center"/>
      <protection/>
    </xf>
    <xf numFmtId="0" fontId="8" fillId="33" borderId="10" xfId="68" applyFont="1" applyFill="1" applyBorder="1" applyAlignment="1">
      <alignment horizontal="center" vertical="center"/>
      <protection/>
    </xf>
    <xf numFmtId="0" fontId="7" fillId="33" borderId="0" xfId="68" applyFont="1" applyFill="1" applyAlignment="1">
      <alignment horizontal="center" vertical="center"/>
      <protection/>
    </xf>
    <xf numFmtId="172" fontId="78" fillId="33" borderId="0" xfId="68" applyNumberFormat="1" applyFont="1" applyFill="1" applyAlignment="1">
      <alignment horizontal="center" vertical="center"/>
      <protection/>
    </xf>
    <xf numFmtId="172" fontId="79" fillId="33" borderId="0" xfId="68" applyNumberFormat="1" applyFont="1" applyFill="1" applyAlignment="1">
      <alignment horizontal="center" vertical="center"/>
      <protection/>
    </xf>
    <xf numFmtId="172" fontId="7" fillId="33" borderId="0" xfId="68" applyNumberFormat="1" applyFont="1" applyFill="1" applyAlignment="1">
      <alignment horizontal="center" vertical="center"/>
      <protection/>
    </xf>
    <xf numFmtId="0" fontId="2" fillId="33" borderId="11" xfId="68" applyFill="1" applyBorder="1" applyAlignment="1">
      <alignment horizontal="center" vertical="center"/>
      <protection/>
    </xf>
    <xf numFmtId="0" fontId="2" fillId="33" borderId="12" xfId="70" applyFill="1" applyBorder="1" applyAlignment="1">
      <alignment horizontal="left" vertical="center"/>
      <protection/>
    </xf>
    <xf numFmtId="0" fontId="2" fillId="33" borderId="11" xfId="70" applyFill="1" applyBorder="1" applyAlignment="1">
      <alignment horizontal="center" vertical="center"/>
      <protection/>
    </xf>
    <xf numFmtId="0" fontId="9" fillId="33" borderId="11" xfId="68" applyFont="1" applyFill="1" applyBorder="1" applyAlignment="1">
      <alignment horizontal="center" vertical="center"/>
      <protection/>
    </xf>
    <xf numFmtId="0" fontId="80" fillId="33" borderId="11" xfId="68" applyFont="1" applyFill="1" applyBorder="1" applyAlignment="1">
      <alignment horizontal="center" vertical="center"/>
      <protection/>
    </xf>
    <xf numFmtId="0" fontId="81" fillId="33" borderId="11" xfId="68" applyFont="1" applyFill="1" applyBorder="1" applyAlignment="1">
      <alignment horizontal="center" vertical="center"/>
      <protection/>
    </xf>
    <xf numFmtId="0" fontId="9" fillId="33" borderId="0" xfId="68" applyFont="1" applyFill="1" applyAlignment="1">
      <alignment horizontal="center" vertical="center"/>
      <protection/>
    </xf>
    <xf numFmtId="0" fontId="80" fillId="33" borderId="11" xfId="57" applyFont="1" applyFill="1" applyBorder="1" applyAlignment="1">
      <alignment horizontal="center" vertical="center"/>
      <protection/>
    </xf>
    <xf numFmtId="0" fontId="81" fillId="33" borderId="11" xfId="57" applyFont="1" applyFill="1" applyBorder="1" applyAlignment="1">
      <alignment horizontal="center" vertical="center"/>
      <protection/>
    </xf>
    <xf numFmtId="1" fontId="7" fillId="33" borderId="11" xfId="68" applyNumberFormat="1" applyFont="1" applyFill="1" applyBorder="1" applyAlignment="1">
      <alignment horizontal="center" vertical="center"/>
      <protection/>
    </xf>
    <xf numFmtId="172" fontId="78" fillId="33" borderId="11" xfId="68" applyNumberFormat="1" applyFont="1" applyFill="1" applyBorder="1" applyAlignment="1">
      <alignment horizontal="center" vertical="center"/>
      <protection/>
    </xf>
    <xf numFmtId="172" fontId="79" fillId="33" borderId="11" xfId="68" applyNumberFormat="1" applyFont="1" applyFill="1" applyBorder="1" applyAlignment="1">
      <alignment horizontal="center" vertical="center"/>
      <protection/>
    </xf>
    <xf numFmtId="172" fontId="7" fillId="33" borderId="11" xfId="68" applyNumberFormat="1" applyFont="1" applyFill="1" applyBorder="1" applyAlignment="1">
      <alignment horizontal="center" vertical="center"/>
      <protection/>
    </xf>
    <xf numFmtId="0" fontId="80" fillId="33" borderId="11" xfId="0" applyFont="1" applyFill="1" applyBorder="1" applyAlignment="1">
      <alignment horizontal="center" vertical="center"/>
    </xf>
    <xf numFmtId="0" fontId="81" fillId="33" borderId="11" xfId="0" applyFont="1" applyFill="1" applyBorder="1" applyAlignment="1">
      <alignment horizontal="center" vertical="center"/>
    </xf>
    <xf numFmtId="0" fontId="2" fillId="33" borderId="13" xfId="68" applyFill="1" applyBorder="1" applyAlignment="1">
      <alignment horizontal="center" vertical="center"/>
      <protection/>
    </xf>
    <xf numFmtId="0" fontId="2" fillId="33" borderId="13" xfId="70" applyFill="1" applyBorder="1" applyAlignment="1">
      <alignment horizontal="center" vertical="center"/>
      <protection/>
    </xf>
    <xf numFmtId="0" fontId="9" fillId="33" borderId="13" xfId="68" applyFont="1" applyFill="1" applyBorder="1" applyAlignment="1">
      <alignment horizontal="center" vertical="center"/>
      <protection/>
    </xf>
    <xf numFmtId="0" fontId="10" fillId="33" borderId="13" xfId="68" applyFont="1" applyFill="1" applyBorder="1" applyAlignment="1">
      <alignment horizontal="center" vertical="center"/>
      <protection/>
    </xf>
    <xf numFmtId="0" fontId="11" fillId="33" borderId="13" xfId="68" applyFont="1" applyFill="1" applyBorder="1" applyAlignment="1">
      <alignment horizontal="center" vertical="center"/>
      <protection/>
    </xf>
    <xf numFmtId="0" fontId="80" fillId="33" borderId="13" xfId="68" applyFont="1" applyFill="1" applyBorder="1" applyAlignment="1">
      <alignment horizontal="center" vertical="center"/>
      <protection/>
    </xf>
    <xf numFmtId="0" fontId="81" fillId="33" borderId="13" xfId="68" applyFont="1" applyFill="1" applyBorder="1" applyAlignment="1">
      <alignment horizontal="center" vertical="center"/>
      <protection/>
    </xf>
    <xf numFmtId="172" fontId="2" fillId="33" borderId="13" xfId="68" applyNumberFormat="1" applyFill="1" applyBorder="1" applyAlignment="1">
      <alignment horizontal="center" vertical="center"/>
      <protection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80" fillId="33" borderId="0" xfId="0" applyFont="1" applyFill="1" applyAlignment="1">
      <alignment horizontal="center" vertical="center"/>
    </xf>
    <xf numFmtId="0" fontId="82" fillId="33" borderId="0" xfId="68" applyFont="1" applyFill="1" applyAlignment="1">
      <alignment horizontal="center" vertical="center"/>
      <protection/>
    </xf>
    <xf numFmtId="0" fontId="83" fillId="33" borderId="11" xfId="0" applyFont="1" applyFill="1" applyBorder="1" applyAlignment="1">
      <alignment horizontal="center" vertical="center"/>
    </xf>
    <xf numFmtId="0" fontId="84" fillId="33" borderId="11" xfId="0" applyFont="1" applyFill="1" applyBorder="1" applyAlignment="1">
      <alignment horizontal="center" vertical="center"/>
    </xf>
    <xf numFmtId="0" fontId="84" fillId="33" borderId="11" xfId="68" applyFont="1" applyFill="1" applyBorder="1" applyAlignment="1">
      <alignment horizontal="center" vertical="center"/>
      <protection/>
    </xf>
    <xf numFmtId="0" fontId="2" fillId="33" borderId="13" xfId="0" applyFont="1" applyFill="1" applyBorder="1" applyAlignment="1">
      <alignment horizontal="center" vertical="center"/>
    </xf>
    <xf numFmtId="0" fontId="85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172" fontId="86" fillId="33" borderId="13" xfId="68" applyNumberFormat="1" applyFont="1" applyFill="1" applyBorder="1" applyAlignment="1">
      <alignment horizontal="center" vertical="center"/>
      <protection/>
    </xf>
    <xf numFmtId="172" fontId="87" fillId="33" borderId="0" xfId="68" applyNumberFormat="1" applyFont="1" applyFill="1" applyAlignment="1">
      <alignment horizontal="center" vertical="center"/>
      <protection/>
    </xf>
    <xf numFmtId="172" fontId="12" fillId="33" borderId="0" xfId="68" applyNumberFormat="1" applyFont="1" applyFill="1" applyAlignment="1">
      <alignment horizontal="center" vertical="center"/>
      <protection/>
    </xf>
    <xf numFmtId="0" fontId="2" fillId="33" borderId="11" xfId="57" applyFont="1" applyFill="1" applyBorder="1" applyAlignment="1">
      <alignment horizontal="center" vertical="center"/>
      <protection/>
    </xf>
    <xf numFmtId="0" fontId="2" fillId="33" borderId="0" xfId="57" applyFill="1" applyAlignment="1">
      <alignment horizontal="center" vertical="center"/>
      <protection/>
    </xf>
    <xf numFmtId="0" fontId="2" fillId="33" borderId="11" xfId="57" applyFill="1" applyBorder="1" applyAlignment="1">
      <alignment horizontal="center" vertical="center"/>
      <protection/>
    </xf>
    <xf numFmtId="0" fontId="9" fillId="33" borderId="11" xfId="57" applyFont="1" applyFill="1" applyBorder="1" applyAlignment="1">
      <alignment horizontal="center" vertical="center"/>
      <protection/>
    </xf>
    <xf numFmtId="0" fontId="83" fillId="33" borderId="11" xfId="57" applyFont="1" applyFill="1" applyBorder="1" applyAlignment="1">
      <alignment horizontal="center" vertical="center"/>
      <protection/>
    </xf>
    <xf numFmtId="0" fontId="84" fillId="33" borderId="11" xfId="57" applyFont="1" applyFill="1" applyBorder="1" applyAlignment="1">
      <alignment horizontal="center" vertical="center"/>
      <protection/>
    </xf>
    <xf numFmtId="0" fontId="2" fillId="33" borderId="0" xfId="57" applyFont="1" applyFill="1" applyAlignment="1">
      <alignment horizontal="center" vertical="center"/>
      <protection/>
    </xf>
    <xf numFmtId="0" fontId="9" fillId="33" borderId="0" xfId="57" applyFont="1" applyFill="1" applyAlignment="1">
      <alignment horizontal="center" vertical="center"/>
      <protection/>
    </xf>
    <xf numFmtId="0" fontId="83" fillId="33" borderId="11" xfId="68" applyFont="1" applyFill="1" applyBorder="1" applyAlignment="1">
      <alignment horizontal="center" vertical="center"/>
      <protection/>
    </xf>
    <xf numFmtId="0" fontId="88" fillId="33" borderId="0" xfId="68" applyFont="1" applyFill="1" applyAlignment="1">
      <alignment horizontal="center" vertical="center"/>
      <protection/>
    </xf>
    <xf numFmtId="0" fontId="13" fillId="33" borderId="11" xfId="70" applyFont="1" applyFill="1" applyBorder="1" applyAlignment="1">
      <alignment horizontal="center" vertical="center"/>
      <protection/>
    </xf>
    <xf numFmtId="0" fontId="2" fillId="0" borderId="0" xfId="68">
      <alignment/>
      <protection/>
    </xf>
    <xf numFmtId="0" fontId="16" fillId="34" borderId="14" xfId="68" applyFont="1" applyFill="1" applyBorder="1">
      <alignment/>
      <protection/>
    </xf>
    <xf numFmtId="0" fontId="17" fillId="34" borderId="15" xfId="68" applyFont="1" applyFill="1" applyBorder="1" applyAlignment="1">
      <alignment horizontal="left"/>
      <protection/>
    </xf>
    <xf numFmtId="0" fontId="2" fillId="34" borderId="15" xfId="68" applyFill="1" applyBorder="1" applyAlignment="1">
      <alignment horizontal="center"/>
      <protection/>
    </xf>
    <xf numFmtId="0" fontId="2" fillId="34" borderId="15" xfId="68" applyFill="1" applyBorder="1">
      <alignment/>
      <protection/>
    </xf>
    <xf numFmtId="0" fontId="7" fillId="34" borderId="15" xfId="68" applyFont="1" applyFill="1" applyBorder="1">
      <alignment/>
      <protection/>
    </xf>
    <xf numFmtId="0" fontId="17" fillId="34" borderId="15" xfId="68" applyFont="1" applyFill="1" applyBorder="1">
      <alignment/>
      <protection/>
    </xf>
    <xf numFmtId="0" fontId="18" fillId="34" borderId="15" xfId="68" applyFont="1" applyFill="1" applyBorder="1" applyAlignment="1">
      <alignment horizontal="center"/>
      <protection/>
    </xf>
    <xf numFmtId="0" fontId="2" fillId="34" borderId="16" xfId="68" applyFill="1" applyBorder="1">
      <alignment/>
      <protection/>
    </xf>
    <xf numFmtId="0" fontId="2" fillId="34" borderId="17" xfId="68" applyFill="1" applyBorder="1">
      <alignment/>
      <protection/>
    </xf>
    <xf numFmtId="0" fontId="19" fillId="34" borderId="0" xfId="68" applyFont="1" applyFill="1" applyBorder="1" applyAlignment="1">
      <alignment horizontal="left"/>
      <protection/>
    </xf>
    <xf numFmtId="0" fontId="2" fillId="34" borderId="0" xfId="68" applyFill="1" applyBorder="1">
      <alignment/>
      <protection/>
    </xf>
    <xf numFmtId="0" fontId="20" fillId="34" borderId="0" xfId="68" applyFont="1" applyFill="1" applyBorder="1" applyAlignment="1">
      <alignment horizontal="left"/>
      <protection/>
    </xf>
    <xf numFmtId="0" fontId="2" fillId="34" borderId="0" xfId="68" applyFont="1" applyFill="1" applyBorder="1">
      <alignment/>
      <protection/>
    </xf>
    <xf numFmtId="172" fontId="20" fillId="34" borderId="0" xfId="68" applyNumberFormat="1" applyFont="1" applyFill="1" applyBorder="1">
      <alignment/>
      <protection/>
    </xf>
    <xf numFmtId="49" fontId="2" fillId="34" borderId="0" xfId="68" applyNumberFormat="1" applyFont="1" applyFill="1" applyBorder="1" applyAlignment="1">
      <alignment horizontal="center"/>
      <protection/>
    </xf>
    <xf numFmtId="0" fontId="2" fillId="34" borderId="0" xfId="68" applyFill="1" applyBorder="1" applyAlignment="1">
      <alignment horizontal="center"/>
      <protection/>
    </xf>
    <xf numFmtId="0" fontId="2" fillId="34" borderId="18" xfId="68" applyFill="1" applyBorder="1">
      <alignment/>
      <protection/>
    </xf>
    <xf numFmtId="0" fontId="2" fillId="34" borderId="19" xfId="68" applyFill="1" applyBorder="1">
      <alignment/>
      <protection/>
    </xf>
    <xf numFmtId="0" fontId="7" fillId="34" borderId="20" xfId="68" applyFont="1" applyFill="1" applyBorder="1">
      <alignment/>
      <protection/>
    </xf>
    <xf numFmtId="0" fontId="17" fillId="34" borderId="20" xfId="68" applyFont="1" applyFill="1" applyBorder="1">
      <alignment/>
      <protection/>
    </xf>
    <xf numFmtId="0" fontId="2" fillId="34" borderId="20" xfId="68" applyFill="1" applyBorder="1" applyAlignment="1">
      <alignment horizontal="centerContinuous"/>
      <protection/>
    </xf>
    <xf numFmtId="0" fontId="21" fillId="34" borderId="20" xfId="68" applyFont="1" applyFill="1" applyBorder="1" applyAlignment="1">
      <alignment horizontal="centerContinuous"/>
      <protection/>
    </xf>
    <xf numFmtId="0" fontId="19" fillId="34" borderId="20" xfId="68" applyFont="1" applyFill="1" applyBorder="1">
      <alignment/>
      <protection/>
    </xf>
    <xf numFmtId="0" fontId="2" fillId="34" borderId="20" xfId="68" applyFill="1" applyBorder="1">
      <alignment/>
      <protection/>
    </xf>
    <xf numFmtId="0" fontId="7" fillId="34" borderId="20" xfId="68" applyFont="1" applyFill="1" applyBorder="1" applyAlignment="1">
      <alignment horizontal="left"/>
      <protection/>
    </xf>
    <xf numFmtId="0" fontId="17" fillId="34" borderId="20" xfId="68" applyFont="1" applyFill="1" applyBorder="1" applyAlignment="1">
      <alignment horizontal="left"/>
      <protection/>
    </xf>
    <xf numFmtId="0" fontId="2" fillId="34" borderId="20" xfId="68" applyFill="1" applyBorder="1" applyAlignment="1">
      <alignment horizontal="center"/>
      <protection/>
    </xf>
    <xf numFmtId="0" fontId="2" fillId="34" borderId="21" xfId="68" applyFill="1" applyBorder="1">
      <alignment/>
      <protection/>
    </xf>
    <xf numFmtId="0" fontId="22" fillId="0" borderId="0" xfId="68" applyFont="1" applyAlignment="1">
      <alignment vertical="top"/>
      <protection/>
    </xf>
    <xf numFmtId="0" fontId="23" fillId="34" borderId="0" xfId="68" applyFont="1" applyFill="1" applyAlignment="1">
      <alignment vertical="top"/>
      <protection/>
    </xf>
    <xf numFmtId="0" fontId="2" fillId="34" borderId="0" xfId="68" applyFill="1">
      <alignment/>
      <protection/>
    </xf>
    <xf numFmtId="0" fontId="2" fillId="0" borderId="0" xfId="68" applyFill="1">
      <alignment/>
      <protection/>
    </xf>
    <xf numFmtId="0" fontId="23" fillId="0" borderId="0" xfId="68" applyFont="1" applyFill="1" applyAlignment="1">
      <alignment vertical="top"/>
      <protection/>
    </xf>
    <xf numFmtId="0" fontId="24" fillId="0" borderId="0" xfId="68" applyFont="1">
      <alignment/>
      <protection/>
    </xf>
    <xf numFmtId="0" fontId="24" fillId="0" borderId="0" xfId="68" applyFont="1" applyAlignment="1">
      <alignment horizontal="left"/>
      <protection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49" fontId="24" fillId="0" borderId="0" xfId="68" applyNumberFormat="1" applyFont="1" applyAlignment="1">
      <alignment horizontal="center"/>
      <protection/>
    </xf>
    <xf numFmtId="0" fontId="25" fillId="0" borderId="0" xfId="68" applyFont="1" applyAlignment="1">
      <alignment horizontal="left"/>
      <protection/>
    </xf>
    <xf numFmtId="0" fontId="25" fillId="0" borderId="0" xfId="68" applyFont="1" applyAlignment="1">
      <alignment horizontal="center"/>
      <protection/>
    </xf>
    <xf numFmtId="0" fontId="11" fillId="0" borderId="0" xfId="68" applyFont="1">
      <alignment/>
      <protection/>
    </xf>
    <xf numFmtId="0" fontId="24" fillId="0" borderId="0" xfId="68" applyFont="1" applyBorder="1">
      <alignment/>
      <protection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6" fillId="0" borderId="0" xfId="68" applyFont="1">
      <alignment/>
      <protection/>
    </xf>
    <xf numFmtId="0" fontId="7" fillId="0" borderId="0" xfId="68" applyFont="1">
      <alignment/>
      <protection/>
    </xf>
    <xf numFmtId="0" fontId="26" fillId="0" borderId="20" xfId="68" applyFont="1" applyBorder="1">
      <alignment/>
      <protection/>
    </xf>
    <xf numFmtId="0" fontId="2" fillId="0" borderId="20" xfId="68" applyBorder="1">
      <alignment/>
      <protection/>
    </xf>
    <xf numFmtId="0" fontId="23" fillId="0" borderId="0" xfId="0" applyFont="1" applyAlignment="1">
      <alignment/>
    </xf>
    <xf numFmtId="0" fontId="23" fillId="0" borderId="0" xfId="68" applyFont="1">
      <alignment/>
      <protection/>
    </xf>
    <xf numFmtId="0" fontId="24" fillId="0" borderId="22" xfId="68" applyFont="1" applyBorder="1">
      <alignment/>
      <protection/>
    </xf>
    <xf numFmtId="0" fontId="2" fillId="0" borderId="23" xfId="68" applyBorder="1">
      <alignment/>
      <protection/>
    </xf>
    <xf numFmtId="0" fontId="2" fillId="0" borderId="24" xfId="68" applyBorder="1">
      <alignment/>
      <protection/>
    </xf>
    <xf numFmtId="0" fontId="2" fillId="0" borderId="0" xfId="68" applyAlignment="1">
      <alignment horizontal="left"/>
      <protection/>
    </xf>
    <xf numFmtId="0" fontId="23" fillId="35" borderId="0" xfId="68" applyFont="1" applyFill="1" applyAlignment="1">
      <alignment vertical="top"/>
      <protection/>
    </xf>
    <xf numFmtId="0" fontId="2" fillId="35" borderId="0" xfId="68" applyFill="1">
      <alignment/>
      <protection/>
    </xf>
    <xf numFmtId="0" fontId="27" fillId="0" borderId="0" xfId="0" applyFont="1" applyAlignment="1">
      <alignment/>
    </xf>
    <xf numFmtId="0" fontId="24" fillId="0" borderId="0" xfId="68" applyFont="1" applyAlignment="1">
      <alignment vertical="center"/>
      <protection/>
    </xf>
    <xf numFmtId="0" fontId="24" fillId="0" borderId="0" xfId="68" applyFont="1" applyBorder="1" applyAlignment="1">
      <alignment vertical="center"/>
      <protection/>
    </xf>
    <xf numFmtId="49" fontId="24" fillId="0" borderId="0" xfId="68" applyNumberFormat="1" applyFont="1" applyAlignment="1">
      <alignment horizontal="center" vertical="center"/>
      <protection/>
    </xf>
    <xf numFmtId="0" fontId="28" fillId="0" borderId="0" xfId="68" applyFont="1" applyAlignment="1">
      <alignment vertical="center"/>
      <protection/>
    </xf>
    <xf numFmtId="0" fontId="11" fillId="0" borderId="0" xfId="68" applyFont="1" applyAlignment="1">
      <alignment vertical="center"/>
      <protection/>
    </xf>
    <xf numFmtId="0" fontId="2" fillId="0" borderId="0" xfId="68" applyAlignment="1">
      <alignment vertical="center"/>
      <protection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9" fillId="0" borderId="0" xfId="62" applyFont="1" applyAlignment="1">
      <alignment horizontal="center" vertical="top"/>
      <protection/>
    </xf>
    <xf numFmtId="0" fontId="29" fillId="0" borderId="0" xfId="62" applyFont="1" applyAlignment="1">
      <alignment horizontal="left"/>
      <protection/>
    </xf>
    <xf numFmtId="0" fontId="9" fillId="0" borderId="0" xfId="62" applyFont="1" applyFill="1" applyAlignment="1">
      <alignment horizontal="center" vertical="top"/>
      <protection/>
    </xf>
    <xf numFmtId="0" fontId="2" fillId="0" borderId="0" xfId="62" applyFont="1" applyFill="1" applyAlignment="1">
      <alignment horizontal="center" vertical="top"/>
      <protection/>
    </xf>
    <xf numFmtId="0" fontId="29" fillId="0" borderId="0" xfId="62" applyFont="1">
      <alignment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" fontId="9" fillId="0" borderId="0" xfId="62" applyNumberFormat="1" applyFont="1" applyFill="1" applyAlignment="1" quotePrefix="1">
      <alignment horizontal="center" vertical="top"/>
      <protection/>
    </xf>
    <xf numFmtId="0" fontId="9" fillId="0" borderId="0" xfId="62" applyFont="1" applyAlignment="1">
      <alignment horizontal="center"/>
      <protection/>
    </xf>
    <xf numFmtId="0" fontId="9" fillId="0" borderId="0" xfId="62" applyFont="1" applyFill="1" applyAlignment="1" quotePrefix="1">
      <alignment horizontal="center" vertical="top"/>
      <protection/>
    </xf>
    <xf numFmtId="0" fontId="8" fillId="0" borderId="0" xfId="62" applyFont="1" applyFill="1" applyAlignment="1">
      <alignment horizontal="center" vertical="top"/>
      <protection/>
    </xf>
    <xf numFmtId="0" fontId="9" fillId="0" borderId="0" xfId="0" applyFont="1" applyAlignment="1" quotePrefix="1">
      <alignment horizontal="center"/>
    </xf>
    <xf numFmtId="0" fontId="9" fillId="0" borderId="0" xfId="62" applyFont="1" applyAlignment="1">
      <alignment horizontal="left"/>
      <protection/>
    </xf>
    <xf numFmtId="0" fontId="7" fillId="0" borderId="0" xfId="62" applyFont="1" applyFill="1" applyAlignment="1">
      <alignment horizontal="center" vertical="top"/>
      <protection/>
    </xf>
    <xf numFmtId="0" fontId="2" fillId="0" borderId="0" xfId="62" applyFont="1">
      <alignment/>
      <protection/>
    </xf>
    <xf numFmtId="0" fontId="9" fillId="0" borderId="0" xfId="62" applyFont="1">
      <alignment/>
      <protection/>
    </xf>
    <xf numFmtId="0" fontId="9" fillId="36" borderId="0" xfId="62" applyFont="1" applyFill="1" applyAlignment="1">
      <alignment horizontal="center" vertical="top"/>
      <protection/>
    </xf>
    <xf numFmtId="0" fontId="11" fillId="0" borderId="0" xfId="62" applyFont="1" applyAlignment="1">
      <alignment horizontal="center"/>
      <protection/>
    </xf>
    <xf numFmtId="0" fontId="30" fillId="0" borderId="0" xfId="62" applyFont="1">
      <alignment/>
      <protection/>
    </xf>
    <xf numFmtId="0" fontId="29" fillId="0" borderId="0" xfId="68" applyFont="1">
      <alignment/>
      <protection/>
    </xf>
    <xf numFmtId="0" fontId="9" fillId="0" borderId="0" xfId="62" applyFont="1" applyAlignment="1">
      <alignment horizontal="right" vertical="top"/>
      <protection/>
    </xf>
    <xf numFmtId="0" fontId="9" fillId="0" borderId="0" xfId="62" applyFont="1" applyAlignment="1">
      <alignment horizontal="center" vertical="center"/>
      <protection/>
    </xf>
    <xf numFmtId="0" fontId="9" fillId="0" borderId="0" xfId="68" applyFont="1" applyAlignment="1">
      <alignment horizontal="center"/>
      <protection/>
    </xf>
    <xf numFmtId="0" fontId="9" fillId="0" borderId="0" xfId="66" applyFont="1" applyFill="1" applyBorder="1" applyAlignment="1" applyProtection="1">
      <alignment horizontal="center"/>
      <protection locked="0"/>
    </xf>
    <xf numFmtId="0" fontId="9" fillId="0" borderId="0" xfId="66" applyFont="1" applyFill="1" applyBorder="1" applyAlignment="1" applyProtection="1">
      <alignment horizontal="left"/>
      <protection/>
    </xf>
    <xf numFmtId="0" fontId="9" fillId="0" borderId="0" xfId="66" applyFont="1" applyFill="1" applyBorder="1" applyAlignment="1" applyProtection="1">
      <alignment horizontal="center"/>
      <protection/>
    </xf>
    <xf numFmtId="0" fontId="11" fillId="0" borderId="0" xfId="66" applyFont="1" applyFill="1" applyBorder="1" applyAlignment="1" applyProtection="1">
      <alignment horizontal="center"/>
      <protection/>
    </xf>
    <xf numFmtId="0" fontId="2" fillId="0" borderId="0" xfId="72">
      <alignment/>
      <protection/>
    </xf>
    <xf numFmtId="0" fontId="20" fillId="0" borderId="0" xfId="72" applyFont="1">
      <alignment/>
      <protection/>
    </xf>
    <xf numFmtId="0" fontId="7" fillId="0" borderId="0" xfId="72" applyFont="1" applyBorder="1" applyAlignment="1">
      <alignment/>
      <protection/>
    </xf>
    <xf numFmtId="0" fontId="2" fillId="0" borderId="0" xfId="72" applyFont="1">
      <alignment/>
      <protection/>
    </xf>
    <xf numFmtId="0" fontId="2" fillId="0" borderId="0" xfId="72" applyAlignment="1">
      <alignment horizontal="left" vertical="center"/>
      <protection/>
    </xf>
    <xf numFmtId="0" fontId="7" fillId="0" borderId="11" xfId="72" applyFont="1" applyBorder="1" applyAlignment="1">
      <alignment/>
      <protection/>
    </xf>
    <xf numFmtId="0" fontId="7" fillId="0" borderId="0" xfId="72" applyFont="1">
      <alignment/>
      <protection/>
    </xf>
    <xf numFmtId="0" fontId="2" fillId="0" borderId="11" xfId="72" applyBorder="1">
      <alignment/>
      <protection/>
    </xf>
    <xf numFmtId="0" fontId="32" fillId="0" borderId="0" xfId="72" applyFont="1">
      <alignment/>
      <protection/>
    </xf>
    <xf numFmtId="0" fontId="2" fillId="34" borderId="12" xfId="72" applyFill="1" applyBorder="1" applyAlignment="1">
      <alignment horizontal="center"/>
      <protection/>
    </xf>
    <xf numFmtId="0" fontId="11" fillId="0" borderId="11" xfId="72" applyFont="1" applyBorder="1" applyAlignment="1">
      <alignment horizontal="center"/>
      <protection/>
    </xf>
    <xf numFmtId="0" fontId="2" fillId="0" borderId="25" xfId="72" applyBorder="1">
      <alignment/>
      <protection/>
    </xf>
    <xf numFmtId="0" fontId="2" fillId="0" borderId="0" xfId="72" applyBorder="1">
      <alignment/>
      <protection/>
    </xf>
    <xf numFmtId="0" fontId="22" fillId="0" borderId="0" xfId="68" applyFont="1" applyAlignment="1">
      <alignment vertical="center"/>
      <protection/>
    </xf>
    <xf numFmtId="0" fontId="24" fillId="0" borderId="0" xfId="68" applyFont="1" applyAlignment="1" quotePrefix="1">
      <alignment horizontal="left"/>
      <protection/>
    </xf>
    <xf numFmtId="0" fontId="26" fillId="0" borderId="0" xfId="68" applyFont="1" applyBorder="1" applyAlignment="1">
      <alignment vertical="center"/>
      <protection/>
    </xf>
    <xf numFmtId="0" fontId="2" fillId="0" borderId="0" xfId="68" applyBorder="1" applyAlignment="1">
      <alignment vertical="center"/>
      <protection/>
    </xf>
    <xf numFmtId="0" fontId="33" fillId="0" borderId="0" xfId="0" applyFont="1" applyAlignment="1">
      <alignment/>
    </xf>
    <xf numFmtId="0" fontId="2" fillId="37" borderId="15" xfId="68" applyFill="1" applyBorder="1">
      <alignment/>
      <protection/>
    </xf>
    <xf numFmtId="0" fontId="2" fillId="37" borderId="16" xfId="68" applyFill="1" applyBorder="1">
      <alignment/>
      <protection/>
    </xf>
    <xf numFmtId="0" fontId="2" fillId="37" borderId="0" xfId="68" applyFill="1" applyBorder="1">
      <alignment/>
      <protection/>
    </xf>
    <xf numFmtId="0" fontId="2" fillId="37" borderId="18" xfId="68" applyFill="1" applyBorder="1">
      <alignment/>
      <protection/>
    </xf>
    <xf numFmtId="0" fontId="2" fillId="37" borderId="20" xfId="68" applyFill="1" applyBorder="1">
      <alignment/>
      <protection/>
    </xf>
    <xf numFmtId="0" fontId="2" fillId="37" borderId="21" xfId="68" applyFill="1" applyBorder="1">
      <alignment/>
      <protection/>
    </xf>
    <xf numFmtId="0" fontId="16" fillId="37" borderId="14" xfId="68" applyFont="1" applyFill="1" applyBorder="1">
      <alignment/>
      <protection/>
    </xf>
    <xf numFmtId="0" fontId="17" fillId="37" borderId="15" xfId="68" applyFont="1" applyFill="1" applyBorder="1" applyAlignment="1">
      <alignment horizontal="left"/>
      <protection/>
    </xf>
    <xf numFmtId="0" fontId="2" fillId="37" borderId="15" xfId="68" applyFill="1" applyBorder="1" applyAlignment="1">
      <alignment horizontal="center"/>
      <protection/>
    </xf>
    <xf numFmtId="0" fontId="7" fillId="37" borderId="15" xfId="68" applyFont="1" applyFill="1" applyBorder="1">
      <alignment/>
      <protection/>
    </xf>
    <xf numFmtId="0" fontId="17" fillId="37" borderId="15" xfId="68" applyFont="1" applyFill="1" applyBorder="1">
      <alignment/>
      <protection/>
    </xf>
    <xf numFmtId="0" fontId="18" fillId="37" borderId="15" xfId="68" applyFont="1" applyFill="1" applyBorder="1" applyAlignment="1">
      <alignment horizontal="center"/>
      <protection/>
    </xf>
    <xf numFmtId="0" fontId="2" fillId="37" borderId="17" xfId="68" applyFill="1" applyBorder="1">
      <alignment/>
      <protection/>
    </xf>
    <xf numFmtId="0" fontId="19" fillId="37" borderId="0" xfId="68" applyFont="1" applyFill="1" applyBorder="1" applyAlignment="1">
      <alignment horizontal="left"/>
      <protection/>
    </xf>
    <xf numFmtId="0" fontId="20" fillId="37" borderId="0" xfId="68" applyFont="1" applyFill="1" applyBorder="1" applyAlignment="1">
      <alignment horizontal="left"/>
      <protection/>
    </xf>
    <xf numFmtId="0" fontId="2" fillId="37" borderId="0" xfId="68" applyFont="1" applyFill="1" applyBorder="1">
      <alignment/>
      <protection/>
    </xf>
    <xf numFmtId="172" fontId="20" fillId="37" borderId="0" xfId="68" applyNumberFormat="1" applyFont="1" applyFill="1" applyBorder="1">
      <alignment/>
      <protection/>
    </xf>
    <xf numFmtId="49" fontId="2" fillId="37" borderId="0" xfId="68" applyNumberFormat="1" applyFont="1" applyFill="1" applyBorder="1" applyAlignment="1">
      <alignment horizontal="center"/>
      <protection/>
    </xf>
    <xf numFmtId="0" fontId="2" fillId="37" borderId="0" xfId="68" applyFill="1" applyBorder="1" applyAlignment="1">
      <alignment horizontal="center"/>
      <protection/>
    </xf>
    <xf numFmtId="0" fontId="2" fillId="37" borderId="19" xfId="68" applyFill="1" applyBorder="1">
      <alignment/>
      <protection/>
    </xf>
    <xf numFmtId="0" fontId="7" fillId="37" borderId="20" xfId="68" applyFont="1" applyFill="1" applyBorder="1">
      <alignment/>
      <protection/>
    </xf>
    <xf numFmtId="0" fontId="17" fillId="37" borderId="20" xfId="68" applyFont="1" applyFill="1" applyBorder="1">
      <alignment/>
      <protection/>
    </xf>
    <xf numFmtId="0" fontId="2" fillId="37" borderId="20" xfId="68" applyFill="1" applyBorder="1" applyAlignment="1">
      <alignment horizontal="centerContinuous"/>
      <protection/>
    </xf>
    <xf numFmtId="0" fontId="21" fillId="37" borderId="20" xfId="68" applyFont="1" applyFill="1" applyBorder="1" applyAlignment="1">
      <alignment horizontal="centerContinuous"/>
      <protection/>
    </xf>
    <xf numFmtId="0" fontId="19" fillId="37" borderId="20" xfId="68" applyFont="1" applyFill="1" applyBorder="1">
      <alignment/>
      <protection/>
    </xf>
    <xf numFmtId="0" fontId="7" fillId="37" borderId="20" xfId="68" applyFont="1" applyFill="1" applyBorder="1" applyAlignment="1">
      <alignment horizontal="left"/>
      <protection/>
    </xf>
    <xf numFmtId="0" fontId="17" fillId="37" borderId="20" xfId="68" applyFont="1" applyFill="1" applyBorder="1" applyAlignment="1">
      <alignment horizontal="left"/>
      <protection/>
    </xf>
    <xf numFmtId="0" fontId="2" fillId="37" borderId="20" xfId="68" applyFill="1" applyBorder="1" applyAlignment="1">
      <alignment horizontal="center"/>
      <protection/>
    </xf>
    <xf numFmtId="0" fontId="24" fillId="0" borderId="0" xfId="68" applyFont="1" applyAlignment="1">
      <alignment horizontal="left" vertical="center"/>
      <protection/>
    </xf>
    <xf numFmtId="0" fontId="15" fillId="34" borderId="26" xfId="0" applyFont="1" applyFill="1" applyBorder="1" applyAlignment="1">
      <alignment horizontal="center"/>
    </xf>
    <xf numFmtId="0" fontId="15" fillId="34" borderId="27" xfId="0" applyFont="1" applyFill="1" applyBorder="1" applyAlignment="1">
      <alignment horizontal="center"/>
    </xf>
    <xf numFmtId="0" fontId="15" fillId="34" borderId="28" xfId="0" applyFont="1" applyFill="1" applyBorder="1" applyAlignment="1">
      <alignment horizontal="center"/>
    </xf>
    <xf numFmtId="0" fontId="9" fillId="34" borderId="26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5" fillId="0" borderId="2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4" fontId="17" fillId="34" borderId="20" xfId="68" applyNumberFormat="1" applyFont="1" applyFill="1" applyBorder="1">
      <alignment/>
      <protection/>
    </xf>
    <xf numFmtId="0" fontId="24" fillId="0" borderId="0" xfId="0" applyFont="1" applyAlignment="1">
      <alignment horizontal="right"/>
    </xf>
    <xf numFmtId="49" fontId="24" fillId="0" borderId="0" xfId="68" applyNumberFormat="1" applyFont="1" applyAlignment="1">
      <alignment horizontal="right"/>
      <protection/>
    </xf>
    <xf numFmtId="0" fontId="7" fillId="0" borderId="10" xfId="68" applyFont="1" applyBorder="1">
      <alignment/>
      <protection/>
    </xf>
    <xf numFmtId="0" fontId="2" fillId="0" borderId="10" xfId="68" applyBorder="1">
      <alignment/>
      <protection/>
    </xf>
    <xf numFmtId="0" fontId="2" fillId="0" borderId="11" xfId="72" applyBorder="1" applyAlignment="1">
      <alignment/>
      <protection/>
    </xf>
    <xf numFmtId="0" fontId="2" fillId="0" borderId="12" xfId="72" applyBorder="1" applyAlignment="1">
      <alignment horizontal="center"/>
      <protection/>
    </xf>
    <xf numFmtId="0" fontId="2" fillId="0" borderId="29" xfId="72" applyBorder="1" applyAlignment="1">
      <alignment horizontal="center"/>
      <protection/>
    </xf>
    <xf numFmtId="0" fontId="2" fillId="0" borderId="11" xfId="72" applyBorder="1" applyAlignment="1">
      <alignment horizontal="center"/>
      <protection/>
    </xf>
    <xf numFmtId="0" fontId="2" fillId="38" borderId="11" xfId="72" applyFill="1" applyBorder="1" applyAlignment="1">
      <alignment horizontal="center"/>
      <protection/>
    </xf>
    <xf numFmtId="0" fontId="2" fillId="0" borderId="30" xfId="72" applyBorder="1" applyAlignment="1">
      <alignment horizontal="center"/>
      <protection/>
    </xf>
    <xf numFmtId="0" fontId="2" fillId="0" borderId="31" xfId="72" applyBorder="1" applyAlignment="1">
      <alignment horizontal="center"/>
      <protection/>
    </xf>
    <xf numFmtId="0" fontId="2" fillId="0" borderId="12" xfId="72" applyBorder="1" applyAlignment="1">
      <alignment/>
      <protection/>
    </xf>
    <xf numFmtId="0" fontId="2" fillId="0" borderId="29" xfId="72" applyBorder="1" applyAlignment="1">
      <alignment/>
      <protection/>
    </xf>
    <xf numFmtId="0" fontId="2" fillId="0" borderId="13" xfId="72" applyBorder="1" applyAlignment="1">
      <alignment horizontal="center"/>
      <protection/>
    </xf>
    <xf numFmtId="0" fontId="2" fillId="0" borderId="32" xfId="72" applyBorder="1" applyAlignment="1">
      <alignment/>
      <protection/>
    </xf>
    <xf numFmtId="0" fontId="2" fillId="0" borderId="33" xfId="72" applyBorder="1" applyAlignment="1">
      <alignment/>
      <protection/>
    </xf>
    <xf numFmtId="0" fontId="2" fillId="0" borderId="34" xfId="72" applyBorder="1" applyAlignment="1">
      <alignment/>
      <protection/>
    </xf>
    <xf numFmtId="0" fontId="2" fillId="0" borderId="35" xfId="72" applyBorder="1" applyAlignment="1">
      <alignment/>
      <protection/>
    </xf>
    <xf numFmtId="0" fontId="2" fillId="0" borderId="0" xfId="72" applyBorder="1" applyAlignment="1">
      <alignment/>
      <protection/>
    </xf>
    <xf numFmtId="0" fontId="2" fillId="0" borderId="25" xfId="72" applyBorder="1" applyAlignment="1">
      <alignment/>
      <protection/>
    </xf>
    <xf numFmtId="0" fontId="2" fillId="0" borderId="36" xfId="72" applyBorder="1" applyAlignment="1">
      <alignment/>
      <protection/>
    </xf>
    <xf numFmtId="0" fontId="2" fillId="0" borderId="10" xfId="72" applyBorder="1" applyAlignment="1">
      <alignment/>
      <protection/>
    </xf>
    <xf numFmtId="0" fontId="2" fillId="0" borderId="37" xfId="72" applyBorder="1" applyAlignment="1">
      <alignment/>
      <protection/>
    </xf>
    <xf numFmtId="0" fontId="32" fillId="0" borderId="29" xfId="72" applyFont="1" applyBorder="1" applyAlignment="1">
      <alignment horizontal="center"/>
      <protection/>
    </xf>
    <xf numFmtId="0" fontId="2" fillId="0" borderId="13" xfId="72" applyBorder="1" applyAlignment="1">
      <alignment/>
      <protection/>
    </xf>
    <xf numFmtId="0" fontId="2" fillId="0" borderId="36" xfId="72" applyBorder="1" applyAlignment="1">
      <alignment horizontal="center"/>
      <protection/>
    </xf>
    <xf numFmtId="0" fontId="2" fillId="0" borderId="10" xfId="72" applyBorder="1" applyAlignment="1">
      <alignment horizontal="center"/>
      <protection/>
    </xf>
    <xf numFmtId="0" fontId="2" fillId="0" borderId="37" xfId="72" applyBorder="1" applyAlignment="1">
      <alignment horizontal="center"/>
      <protection/>
    </xf>
    <xf numFmtId="0" fontId="7" fillId="0" borderId="38" xfId="72" applyFont="1" applyBorder="1" applyAlignment="1">
      <alignment/>
      <protection/>
    </xf>
    <xf numFmtId="0" fontId="31" fillId="0" borderId="30" xfId="72" applyFont="1" applyBorder="1" applyAlignment="1">
      <alignment horizontal="center" vertical="center"/>
      <protection/>
    </xf>
    <xf numFmtId="0" fontId="31" fillId="0" borderId="39" xfId="72" applyFont="1" applyBorder="1" applyAlignment="1">
      <alignment horizontal="center" vertical="center"/>
      <protection/>
    </xf>
    <xf numFmtId="0" fontId="2" fillId="0" borderId="12" xfId="72" applyBorder="1" applyAlignment="1">
      <alignment horizontal="center" vertical="center"/>
      <protection/>
    </xf>
    <xf numFmtId="0" fontId="2" fillId="0" borderId="13" xfId="72" applyBorder="1" applyAlignment="1">
      <alignment horizontal="center" vertical="center"/>
      <protection/>
    </xf>
    <xf numFmtId="0" fontId="2" fillId="0" borderId="29" xfId="72" applyBorder="1" applyAlignment="1">
      <alignment horizontal="center" vertical="center"/>
      <protection/>
    </xf>
    <xf numFmtId="0" fontId="31" fillId="0" borderId="36" xfId="72" applyFont="1" applyBorder="1" applyAlignment="1">
      <alignment horizontal="center" vertical="center"/>
      <protection/>
    </xf>
    <xf numFmtId="0" fontId="89" fillId="33" borderId="0" xfId="68" applyFont="1" applyFill="1" applyAlignment="1">
      <alignment horizontal="center" vertical="center"/>
      <protection/>
    </xf>
    <xf numFmtId="0" fontId="2" fillId="33" borderId="12" xfId="68" applyFill="1" applyBorder="1" applyAlignment="1">
      <alignment horizontal="center" vertical="center"/>
      <protection/>
    </xf>
    <xf numFmtId="0" fontId="2" fillId="33" borderId="13" xfId="68" applyFill="1" applyBorder="1" applyAlignment="1">
      <alignment horizontal="center" vertical="center"/>
      <protection/>
    </xf>
    <xf numFmtId="0" fontId="2" fillId="33" borderId="29" xfId="68" applyFill="1" applyBorder="1" applyAlignment="1">
      <alignment horizontal="center" vertical="center"/>
      <protection/>
    </xf>
    <xf numFmtId="0" fontId="3" fillId="33" borderId="0" xfId="68" applyFont="1" applyFill="1" applyAlignment="1">
      <alignment horizontal="center" vertical="center"/>
      <protection/>
    </xf>
    <xf numFmtId="0" fontId="4" fillId="33" borderId="0" xfId="68" applyFont="1" applyFill="1" applyAlignment="1">
      <alignment horizontal="center" vertical="center"/>
      <protection/>
    </xf>
    <xf numFmtId="0" fontId="5" fillId="33" borderId="0" xfId="68" applyFont="1" applyFill="1" applyAlignment="1">
      <alignment horizontal="center" vertical="center"/>
      <protection/>
    </xf>
    <xf numFmtId="0" fontId="2" fillId="33" borderId="0" xfId="68" applyFill="1" applyAlignment="1">
      <alignment horizontal="center" vertical="center"/>
      <protection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10" xfId="55"/>
    <cellStyle name="Standaard 11" xfId="56"/>
    <cellStyle name="Standaard 12" xfId="57"/>
    <cellStyle name="Standaard 12 2" xfId="58"/>
    <cellStyle name="Standaard 13" xfId="59"/>
    <cellStyle name="Standaard 14" xfId="60"/>
    <cellStyle name="Standaard 15" xfId="61"/>
    <cellStyle name="Standaard 16" xfId="62"/>
    <cellStyle name="Standaard 2" xfId="63"/>
    <cellStyle name="Standaard 2 2" xfId="64"/>
    <cellStyle name="Standaard 2 3" xfId="65"/>
    <cellStyle name="Standaard 2 4" xfId="66"/>
    <cellStyle name="Standaard 27" xfId="67"/>
    <cellStyle name="Standaard 3" xfId="68"/>
    <cellStyle name="Standaard 4" xfId="69"/>
    <cellStyle name="Standaard 4 2" xfId="70"/>
    <cellStyle name="Standaard 5" xfId="71"/>
    <cellStyle name="Standaard 5 2" xfId="72"/>
    <cellStyle name="Standaard 6" xfId="73"/>
    <cellStyle name="Standaard 7" xfId="74"/>
    <cellStyle name="Standaard 8" xfId="75"/>
    <cellStyle name="Standaard 9" xfId="76"/>
    <cellStyle name="Titel" xfId="77"/>
    <cellStyle name="Totaal" xfId="78"/>
    <cellStyle name="Uitvoer" xfId="79"/>
    <cellStyle name="Currency" xfId="80"/>
    <cellStyle name="Currency [0]" xfId="81"/>
    <cellStyle name="Verklarende tekst" xfId="82"/>
    <cellStyle name="Waarschuwingstekst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38100</xdr:rowOff>
    </xdr:from>
    <xdr:to>
      <xdr:col>2</xdr:col>
      <xdr:colOff>85725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390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38100</xdr:rowOff>
    </xdr:from>
    <xdr:to>
      <xdr:col>2</xdr:col>
      <xdr:colOff>85725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390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38100</xdr:rowOff>
    </xdr:from>
    <xdr:to>
      <xdr:col>2</xdr:col>
      <xdr:colOff>85725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390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38100</xdr:rowOff>
    </xdr:from>
    <xdr:to>
      <xdr:col>2</xdr:col>
      <xdr:colOff>85725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390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38100</xdr:rowOff>
    </xdr:from>
    <xdr:to>
      <xdr:col>2</xdr:col>
      <xdr:colOff>85725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390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38100</xdr:rowOff>
    </xdr:from>
    <xdr:to>
      <xdr:col>2</xdr:col>
      <xdr:colOff>85725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390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alter\AppData\Local\Microsoft\Windows\Temporary%20Internet%20Files\Content.Outlook\MPZKYD1X\Individuele%20Uitslagen%20BvBelgi&#235;%20KB_2022-202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en\Desktop\Biljart\KBBB\Fix%20Documenten%20Verbeken\Invuldocument%20poules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s\Albert\Dropbox\KBBB%202014-2015\uitslagen%20voorronde%20+%20kal%20districtfinales%202014-2015\DRIEBANDEN%20MB\VL_V_%202%203banden%20MB_%20uitsl%20voorronde%20+%20kal%20d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alter\Documents\WALTER\CRITERIA\BVBwedstrijdbladen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VB KB"/>
      <sheetName val="LEDEN"/>
      <sheetName val="GEMIDDELDES"/>
    </sheetNames>
    <sheetDataSet>
      <sheetData sheetId="1">
        <row r="1">
          <cell r="B1" t="str">
            <v>ID</v>
          </cell>
          <cell r="C1" t="str">
            <v>CLUB -ID</v>
          </cell>
          <cell r="D1" t="str">
            <v>CLUB AFK.</v>
          </cell>
          <cell r="E1" t="str">
            <v>CLUBNAAM</v>
          </cell>
          <cell r="F1" t="str">
            <v>SPELERSNAAM</v>
          </cell>
          <cell r="G1" t="str">
            <v>OPM</v>
          </cell>
        </row>
        <row r="3">
          <cell r="B3">
            <v>4432</v>
          </cell>
          <cell r="C3" t="str">
            <v>VG 13</v>
          </cell>
          <cell r="D3" t="str">
            <v>ACG</v>
          </cell>
          <cell r="E3" t="str">
            <v>B.C. ACADEMIE CENTRUM GENT</v>
          </cell>
          <cell r="F3" t="str">
            <v>BAETE Jean-Pierre</v>
          </cell>
        </row>
        <row r="4">
          <cell r="B4">
            <v>6705</v>
          </cell>
          <cell r="C4" t="str">
            <v>VG 13</v>
          </cell>
          <cell r="D4" t="str">
            <v>ACG</v>
          </cell>
          <cell r="E4" t="str">
            <v>B.C. ACADEMIE CENTRUM GENT</v>
          </cell>
          <cell r="F4" t="str">
            <v>BERNAERDT Roland</v>
          </cell>
        </row>
        <row r="5">
          <cell r="B5">
            <v>1044</v>
          </cell>
          <cell r="C5" t="str">
            <v>VG 13</v>
          </cell>
          <cell r="D5" t="str">
            <v>ACG</v>
          </cell>
          <cell r="E5" t="str">
            <v>B.C. ACADEMIE CENTRUM GENT</v>
          </cell>
          <cell r="F5" t="str">
            <v>COPPENS Jimmy</v>
          </cell>
        </row>
        <row r="6">
          <cell r="B6">
            <v>9826</v>
          </cell>
          <cell r="C6" t="str">
            <v>VG 13</v>
          </cell>
          <cell r="D6" t="str">
            <v>ACG</v>
          </cell>
          <cell r="E6" t="str">
            <v>B.C. ACADEMIE CENTRUM GENT</v>
          </cell>
          <cell r="F6" t="str">
            <v>DE BIE Rudy</v>
          </cell>
        </row>
        <row r="7">
          <cell r="B7">
            <v>9800</v>
          </cell>
          <cell r="C7" t="str">
            <v>VG 13</v>
          </cell>
          <cell r="D7" t="str">
            <v>ACG</v>
          </cell>
          <cell r="E7" t="str">
            <v>B.C. ACADEMIE CENTRUM GENT</v>
          </cell>
          <cell r="F7" t="str">
            <v>DE CRAECKER Emma</v>
          </cell>
        </row>
        <row r="8">
          <cell r="B8">
            <v>7302</v>
          </cell>
          <cell r="C8" t="str">
            <v>VG 13</v>
          </cell>
          <cell r="D8" t="str">
            <v>ACG</v>
          </cell>
          <cell r="E8" t="str">
            <v>B.C. ACADEMIE CENTRUM GENT</v>
          </cell>
          <cell r="F8" t="str">
            <v>DE CRAECKER Werner</v>
          </cell>
        </row>
        <row r="9">
          <cell r="B9">
            <v>7638</v>
          </cell>
          <cell r="C9" t="str">
            <v>VG 13</v>
          </cell>
          <cell r="D9" t="str">
            <v>ACG</v>
          </cell>
          <cell r="E9" t="str">
            <v>B.C. ACADEMIE CENTRUM GENT</v>
          </cell>
          <cell r="F9" t="str">
            <v>DE GHEEST Jean-Paul</v>
          </cell>
        </row>
        <row r="10">
          <cell r="B10">
            <v>9261</v>
          </cell>
          <cell r="C10" t="str">
            <v>VG 13</v>
          </cell>
          <cell r="D10" t="str">
            <v>ACG</v>
          </cell>
          <cell r="E10" t="str">
            <v>B.C. ACADEMIE CENTRUM GENT</v>
          </cell>
          <cell r="F10" t="str">
            <v>DE MEULEMEESTER Cédric</v>
          </cell>
        </row>
        <row r="11">
          <cell r="B11">
            <v>8888</v>
          </cell>
          <cell r="C11" t="str">
            <v>VG 13</v>
          </cell>
          <cell r="D11" t="str">
            <v>ACG</v>
          </cell>
          <cell r="E11" t="str">
            <v>B.C. ACADEMIE CENTRUM GENT</v>
          </cell>
          <cell r="F11" t="str">
            <v>DE MEYER Erik</v>
          </cell>
        </row>
        <row r="12">
          <cell r="B12">
            <v>8671</v>
          </cell>
          <cell r="C12" t="str">
            <v>VG 13</v>
          </cell>
          <cell r="D12" t="str">
            <v>ACG</v>
          </cell>
          <cell r="E12" t="str">
            <v>B.C. ACADEMIE CENTRUM GENT</v>
          </cell>
          <cell r="F12" t="str">
            <v>DE MUYNCK Jean-Pierre</v>
          </cell>
        </row>
        <row r="13">
          <cell r="B13">
            <v>8672</v>
          </cell>
          <cell r="C13" t="str">
            <v>VG 13</v>
          </cell>
          <cell r="D13" t="str">
            <v>ACG</v>
          </cell>
          <cell r="E13" t="str">
            <v>B.C. ACADEMIE CENTRUM GENT</v>
          </cell>
          <cell r="F13" t="str">
            <v>DEMOOR Danny</v>
          </cell>
        </row>
        <row r="14">
          <cell r="B14">
            <v>7083</v>
          </cell>
          <cell r="C14" t="str">
            <v>VG 13</v>
          </cell>
          <cell r="D14" t="str">
            <v>ACG</v>
          </cell>
          <cell r="E14" t="str">
            <v>B.C. ACADEMIE CENTRUM GENT</v>
          </cell>
          <cell r="F14" t="str">
            <v>DEMOOR Pieter</v>
          </cell>
          <cell r="G14" t="str">
            <v>NS</v>
          </cell>
        </row>
        <row r="15">
          <cell r="B15">
            <v>1036</v>
          </cell>
          <cell r="C15" t="str">
            <v>VG 13</v>
          </cell>
          <cell r="D15" t="str">
            <v>ACG</v>
          </cell>
          <cell r="E15" t="str">
            <v>B.C. ACADEMIE CENTRUM GENT</v>
          </cell>
          <cell r="F15" t="str">
            <v>DEPOORTER Mieke</v>
          </cell>
        </row>
        <row r="16">
          <cell r="B16">
            <v>6927</v>
          </cell>
          <cell r="C16" t="str">
            <v>VG 13</v>
          </cell>
          <cell r="D16" t="str">
            <v>ACG</v>
          </cell>
          <cell r="E16" t="str">
            <v>B.C. ACADEMIE CENTRUM GENT</v>
          </cell>
          <cell r="F16" t="str">
            <v>DUJARDIN Luc</v>
          </cell>
        </row>
        <row r="17">
          <cell r="B17">
            <v>8758</v>
          </cell>
          <cell r="C17" t="str">
            <v>VG 13</v>
          </cell>
          <cell r="D17" t="str">
            <v>ACG</v>
          </cell>
          <cell r="E17" t="str">
            <v>B.C. ACADEMIE CENTRUM GENT</v>
          </cell>
          <cell r="F17" t="str">
            <v>DUYM Ignace</v>
          </cell>
        </row>
        <row r="18">
          <cell r="B18">
            <v>7303</v>
          </cell>
          <cell r="C18" t="str">
            <v>VG 13</v>
          </cell>
          <cell r="D18" t="str">
            <v>ACG</v>
          </cell>
          <cell r="E18" t="str">
            <v>B.C. ACADEMIE CENTRUM GENT</v>
          </cell>
          <cell r="F18" t="str">
            <v>FRANCK Franky</v>
          </cell>
        </row>
        <row r="19">
          <cell r="B19">
            <v>5587</v>
          </cell>
          <cell r="C19" t="str">
            <v>VG 13</v>
          </cell>
          <cell r="D19" t="str">
            <v>ACG</v>
          </cell>
          <cell r="E19" t="str">
            <v>B.C. ACADEMIE CENTRUM GENT</v>
          </cell>
          <cell r="F19" t="str">
            <v>GERMONPRE Luc</v>
          </cell>
        </row>
        <row r="20">
          <cell r="B20">
            <v>7610</v>
          </cell>
          <cell r="C20" t="str">
            <v>VG 13</v>
          </cell>
          <cell r="D20" t="str">
            <v>ACG</v>
          </cell>
          <cell r="E20" t="str">
            <v>B.C. ACADEMIE CENTRUM GENT</v>
          </cell>
          <cell r="F20" t="str">
            <v>HACKX Patrick</v>
          </cell>
        </row>
        <row r="21">
          <cell r="B21">
            <v>7087</v>
          </cell>
          <cell r="C21" t="str">
            <v>VG 13</v>
          </cell>
          <cell r="D21" t="str">
            <v>ACG</v>
          </cell>
          <cell r="E21" t="str">
            <v>B.C. ACADEMIE CENTRUM GENT</v>
          </cell>
          <cell r="F21" t="str">
            <v>MALLEZIE Dirk</v>
          </cell>
          <cell r="G21" t="str">
            <v>NS</v>
          </cell>
        </row>
        <row r="22">
          <cell r="B22">
            <v>6333</v>
          </cell>
          <cell r="C22" t="str">
            <v>VG 13</v>
          </cell>
          <cell r="D22" t="str">
            <v>ACG</v>
          </cell>
          <cell r="E22" t="str">
            <v>B.C. ACADEMIE CENTRUM GENT</v>
          </cell>
          <cell r="F22" t="str">
            <v>MATHYSEN Wesley</v>
          </cell>
        </row>
        <row r="23">
          <cell r="B23">
            <v>6428</v>
          </cell>
          <cell r="C23" t="str">
            <v>VG 13</v>
          </cell>
          <cell r="D23" t="str">
            <v>ACG</v>
          </cell>
          <cell r="E23" t="str">
            <v>B.C. ACADEMIE CENTRUM GENT</v>
          </cell>
          <cell r="F23" t="str">
            <v>MEULEMAN Rudy</v>
          </cell>
        </row>
        <row r="24">
          <cell r="B24">
            <v>7185</v>
          </cell>
          <cell r="C24" t="str">
            <v>VG 13</v>
          </cell>
          <cell r="D24" t="str">
            <v>ACG</v>
          </cell>
          <cell r="E24" t="str">
            <v>B.C. ACADEMIE CENTRUM GENT</v>
          </cell>
          <cell r="F24" t="str">
            <v>MICHALKOVA Irena</v>
          </cell>
        </row>
        <row r="25">
          <cell r="B25">
            <v>7125</v>
          </cell>
          <cell r="C25" t="str">
            <v>VG 13</v>
          </cell>
          <cell r="D25" t="str">
            <v>ACG</v>
          </cell>
          <cell r="E25" t="str">
            <v>B.C. ACADEMIE CENTRUM GENT</v>
          </cell>
          <cell r="F25" t="str">
            <v>NUYTTEN Renold</v>
          </cell>
        </row>
        <row r="26">
          <cell r="B26">
            <v>2314</v>
          </cell>
          <cell r="C26" t="str">
            <v>VG 13</v>
          </cell>
          <cell r="D26" t="str">
            <v>ACG</v>
          </cell>
          <cell r="E26" t="str">
            <v>B.C. ACADEMIE CENTRUM GENT</v>
          </cell>
          <cell r="F26" t="str">
            <v>SONCK Robby</v>
          </cell>
        </row>
        <row r="27">
          <cell r="B27">
            <v>4496</v>
          </cell>
          <cell r="C27" t="str">
            <v>VG 13</v>
          </cell>
          <cell r="D27" t="str">
            <v>ACG</v>
          </cell>
          <cell r="E27" t="str">
            <v>B.C. ACADEMIE CENTRUM GENT</v>
          </cell>
          <cell r="F27" t="str">
            <v>VAN HANEGEM Izaak</v>
          </cell>
        </row>
        <row r="28">
          <cell r="B28">
            <v>4528</v>
          </cell>
          <cell r="C28" t="str">
            <v>VG 13</v>
          </cell>
          <cell r="D28" t="str">
            <v>ACG</v>
          </cell>
          <cell r="E28" t="str">
            <v>B.C. ACADEMIE CENTRUM GENT</v>
          </cell>
          <cell r="F28" t="str">
            <v>VAN HANEGEM Nico</v>
          </cell>
        </row>
        <row r="29">
          <cell r="B29">
            <v>4416</v>
          </cell>
          <cell r="C29" t="str">
            <v>VG 13</v>
          </cell>
          <cell r="D29" t="str">
            <v>ACG</v>
          </cell>
          <cell r="E29" t="str">
            <v>B.C. ACADEMIE CENTRUM GENT</v>
          </cell>
          <cell r="F29" t="str">
            <v>VAN RYSSELBERGHE Johan</v>
          </cell>
        </row>
        <row r="30">
          <cell r="B30">
            <v>9975</v>
          </cell>
          <cell r="C30" t="str">
            <v>VG 13</v>
          </cell>
          <cell r="D30" t="str">
            <v>ACG</v>
          </cell>
          <cell r="E30" t="str">
            <v>B.C. ACADEMIE CENTRUM GENT</v>
          </cell>
          <cell r="F30" t="str">
            <v>WILLEMS Peter</v>
          </cell>
        </row>
        <row r="31">
          <cell r="B31">
            <v>1915</v>
          </cell>
          <cell r="C31" t="str">
            <v>VG 09</v>
          </cell>
          <cell r="D31" t="str">
            <v>ARGOS</v>
          </cell>
          <cell r="E31" t="str">
            <v>B.C. ARGOS</v>
          </cell>
          <cell r="F31" t="str">
            <v>BAX Walter</v>
          </cell>
        </row>
        <row r="32">
          <cell r="B32">
            <v>9822</v>
          </cell>
          <cell r="C32" t="str">
            <v>VG 09</v>
          </cell>
          <cell r="D32" t="str">
            <v>ARGOS</v>
          </cell>
          <cell r="E32" t="str">
            <v>B.C. ARGOS</v>
          </cell>
          <cell r="F32" t="str">
            <v>COOLE Gino</v>
          </cell>
        </row>
        <row r="33">
          <cell r="B33">
            <v>9962</v>
          </cell>
          <cell r="C33" t="str">
            <v>VG 09</v>
          </cell>
          <cell r="D33" t="str">
            <v>ARGOS</v>
          </cell>
          <cell r="E33" t="str">
            <v>B.C. ARGOS</v>
          </cell>
          <cell r="F33" t="str">
            <v>DE BRAEKELEIR Gilbert</v>
          </cell>
        </row>
        <row r="34">
          <cell r="B34">
            <v>7046</v>
          </cell>
          <cell r="C34" t="str">
            <v>VG 09</v>
          </cell>
          <cell r="D34" t="str">
            <v>ARGOS</v>
          </cell>
          <cell r="E34" t="str">
            <v>B.C. ARGOS</v>
          </cell>
          <cell r="F34" t="str">
            <v>DE GRAEVE Peter</v>
          </cell>
        </row>
        <row r="35">
          <cell r="B35">
            <v>9071</v>
          </cell>
          <cell r="C35" t="str">
            <v>VG 09</v>
          </cell>
          <cell r="D35" t="str">
            <v>ARGOS</v>
          </cell>
          <cell r="E35" t="str">
            <v>B.C. ARGOS</v>
          </cell>
          <cell r="F35" t="str">
            <v>VANDOMMELE Johan</v>
          </cell>
        </row>
        <row r="36">
          <cell r="B36">
            <v>4180</v>
          </cell>
          <cell r="D36" t="str">
            <v>BCDK</v>
          </cell>
          <cell r="E36" t="str">
            <v>B.C. DRIEBAKO KOEKELARE</v>
          </cell>
          <cell r="F36" t="str">
            <v>CONSTANT Geert</v>
          </cell>
        </row>
        <row r="37">
          <cell r="B37">
            <v>9413</v>
          </cell>
          <cell r="D37" t="str">
            <v>BCDK</v>
          </cell>
          <cell r="E37" t="str">
            <v>B.C. DRIEBAKO KOEKELARE</v>
          </cell>
          <cell r="F37" t="str">
            <v>DANNEELS Laurent</v>
          </cell>
        </row>
        <row r="38">
          <cell r="B38">
            <v>5682</v>
          </cell>
          <cell r="D38" t="str">
            <v>BCDK</v>
          </cell>
          <cell r="E38" t="str">
            <v>B.C. DRIEBAKO KOEKELARE</v>
          </cell>
          <cell r="F38" t="str">
            <v>DELANGHE Lievin</v>
          </cell>
        </row>
        <row r="39">
          <cell r="B39">
            <v>4188</v>
          </cell>
          <cell r="D39" t="str">
            <v>BCDK</v>
          </cell>
          <cell r="E39" t="str">
            <v>B.C. DRIEBAKO KOEKELARE</v>
          </cell>
          <cell r="F39" t="str">
            <v>RONDELEZ Noel</v>
          </cell>
        </row>
        <row r="40">
          <cell r="B40">
            <v>7102</v>
          </cell>
          <cell r="C40" t="str">
            <v>VD 05</v>
          </cell>
          <cell r="D40" t="str">
            <v>BCS</v>
          </cell>
          <cell r="E40" t="str">
            <v>B.C. STRIJTEM</v>
          </cell>
          <cell r="F40" t="str">
            <v>BEGARD Hugo</v>
          </cell>
          <cell r="G40" t="str">
            <v>NS</v>
          </cell>
        </row>
        <row r="41">
          <cell r="B41">
            <v>4341</v>
          </cell>
          <cell r="C41" t="str">
            <v>VD 05</v>
          </cell>
          <cell r="D41" t="str">
            <v>BCS</v>
          </cell>
          <cell r="E41" t="str">
            <v>B.C. STRIJTEM</v>
          </cell>
          <cell r="F41" t="str">
            <v>DE COSTER Luc</v>
          </cell>
        </row>
        <row r="42">
          <cell r="B42">
            <v>2218</v>
          </cell>
          <cell r="C42" t="str">
            <v>VD 05</v>
          </cell>
          <cell r="D42" t="str">
            <v>BCS</v>
          </cell>
          <cell r="E42" t="str">
            <v>B.C. STRIJTEM</v>
          </cell>
          <cell r="F42" t="str">
            <v>LETEN Christian</v>
          </cell>
        </row>
        <row r="43">
          <cell r="B43">
            <v>7090</v>
          </cell>
          <cell r="C43" t="str">
            <v>VD 05</v>
          </cell>
          <cell r="D43" t="str">
            <v>BCS</v>
          </cell>
          <cell r="E43" t="str">
            <v>B.C. STRIJTEM</v>
          </cell>
          <cell r="F43" t="str">
            <v>MEERT Henk</v>
          </cell>
          <cell r="G43" t="str">
            <v>NS</v>
          </cell>
        </row>
        <row r="44">
          <cell r="B44">
            <v>5949</v>
          </cell>
          <cell r="C44" t="str">
            <v>VD 05</v>
          </cell>
          <cell r="D44" t="str">
            <v>BCS</v>
          </cell>
          <cell r="E44" t="str">
            <v>B.C. STRIJTEM</v>
          </cell>
          <cell r="F44" t="str">
            <v>METTENS Frederic</v>
          </cell>
        </row>
        <row r="45">
          <cell r="B45">
            <v>4363</v>
          </cell>
          <cell r="C45" t="str">
            <v>VD 05</v>
          </cell>
          <cell r="D45" t="str">
            <v>BCS</v>
          </cell>
          <cell r="E45" t="str">
            <v>B.C. STRIJTEM</v>
          </cell>
          <cell r="F45" t="str">
            <v>PRIEUS Andy</v>
          </cell>
        </row>
        <row r="46">
          <cell r="B46">
            <v>6088</v>
          </cell>
          <cell r="C46" t="str">
            <v>VD 05</v>
          </cell>
          <cell r="D46" t="str">
            <v>BCS</v>
          </cell>
          <cell r="E46" t="str">
            <v>B.C. STRIJTEM</v>
          </cell>
          <cell r="F46" t="str">
            <v>SIROYT Davy</v>
          </cell>
        </row>
        <row r="47">
          <cell r="B47">
            <v>1414</v>
          </cell>
          <cell r="C47" t="str">
            <v>VD 05</v>
          </cell>
          <cell r="D47" t="str">
            <v>BCS</v>
          </cell>
          <cell r="E47" t="str">
            <v>B.C. STRIJTEM</v>
          </cell>
          <cell r="F47" t="str">
            <v>VAN DIJCK Philip </v>
          </cell>
        </row>
        <row r="48">
          <cell r="B48">
            <v>5198</v>
          </cell>
          <cell r="C48" t="str">
            <v>VD 05</v>
          </cell>
          <cell r="D48" t="str">
            <v>BCS</v>
          </cell>
          <cell r="E48" t="str">
            <v>B.C. STRIJTEM</v>
          </cell>
          <cell r="F48" t="str">
            <v>VAN LAETHEM Rudi</v>
          </cell>
        </row>
        <row r="49">
          <cell r="B49">
            <v>7091</v>
          </cell>
          <cell r="C49" t="str">
            <v>VD 05</v>
          </cell>
          <cell r="D49" t="str">
            <v>BCS</v>
          </cell>
          <cell r="E49" t="str">
            <v>B.C. STRIJTEM</v>
          </cell>
          <cell r="F49" t="str">
            <v>VAN SNICK Kenny</v>
          </cell>
          <cell r="G49" t="str">
            <v>NS</v>
          </cell>
        </row>
        <row r="50">
          <cell r="B50">
            <v>7096</v>
          </cell>
          <cell r="C50" t="str">
            <v>VD 05</v>
          </cell>
          <cell r="D50" t="str">
            <v>BCS</v>
          </cell>
          <cell r="E50" t="str">
            <v>B.C. STRIJTEM</v>
          </cell>
          <cell r="F50" t="str">
            <v>WAUTERS Jan</v>
          </cell>
          <cell r="G50" t="str">
            <v>NS</v>
          </cell>
        </row>
        <row r="51">
          <cell r="B51">
            <v>4352</v>
          </cell>
          <cell r="C51" t="str">
            <v>VD 05</v>
          </cell>
          <cell r="D51" t="str">
            <v>BCS</v>
          </cell>
          <cell r="E51" t="str">
            <v>B.C. STRIJTEM</v>
          </cell>
          <cell r="F51" t="str">
            <v>WAUTERS Johnny</v>
          </cell>
        </row>
        <row r="52">
          <cell r="B52">
            <v>7812</v>
          </cell>
          <cell r="C52" t="str">
            <v>VS 05</v>
          </cell>
          <cell r="D52" t="str">
            <v>BCSK</v>
          </cell>
          <cell r="E52" t="str">
            <v>B.C. 't SLEEPBOOTJE</v>
          </cell>
          <cell r="F52" t="str">
            <v>BOERJAN Pierre</v>
          </cell>
        </row>
        <row r="53">
          <cell r="B53">
            <v>4894</v>
          </cell>
          <cell r="C53" t="str">
            <v>VS 05</v>
          </cell>
          <cell r="D53" t="str">
            <v>BCSK</v>
          </cell>
          <cell r="E53" t="str">
            <v>B.C. 't SLEEPBOOTJE</v>
          </cell>
          <cell r="F53" t="str">
            <v>DAELMAN Walther</v>
          </cell>
        </row>
        <row r="54">
          <cell r="B54">
            <v>8650</v>
          </cell>
          <cell r="C54" t="str">
            <v>VS 05</v>
          </cell>
          <cell r="D54" t="str">
            <v>BCSK</v>
          </cell>
          <cell r="E54" t="str">
            <v>B.C. 't SLEEPBOOTJE</v>
          </cell>
          <cell r="F54" t="str">
            <v>DE BOEY Gijs</v>
          </cell>
        </row>
        <row r="55">
          <cell r="B55">
            <v>8411</v>
          </cell>
          <cell r="C55" t="str">
            <v>VS 05</v>
          </cell>
          <cell r="D55" t="str">
            <v>BCSK</v>
          </cell>
          <cell r="E55" t="str">
            <v>B.C. 't SLEEPBOOTJE</v>
          </cell>
          <cell r="F55" t="str">
            <v>DE BOEY Seppe</v>
          </cell>
        </row>
        <row r="56">
          <cell r="B56">
            <v>6488</v>
          </cell>
          <cell r="C56" t="str">
            <v>VS 05</v>
          </cell>
          <cell r="D56" t="str">
            <v>BCSK</v>
          </cell>
          <cell r="E56" t="str">
            <v>B.C. 't SLEEPBOOTJE</v>
          </cell>
          <cell r="F56" t="str">
            <v>DE WITTE Franky</v>
          </cell>
        </row>
        <row r="57">
          <cell r="B57">
            <v>8385</v>
          </cell>
          <cell r="C57" t="str">
            <v>VS 05</v>
          </cell>
          <cell r="D57" t="str">
            <v>BCSK</v>
          </cell>
          <cell r="E57" t="str">
            <v>B.C. 't SLEEPBOOTJE</v>
          </cell>
          <cell r="F57" t="str">
            <v>GODDAERT Johan</v>
          </cell>
        </row>
        <row r="58">
          <cell r="B58">
            <v>8900</v>
          </cell>
          <cell r="C58" t="str">
            <v>VS 05</v>
          </cell>
          <cell r="D58" t="str">
            <v>BCSK</v>
          </cell>
          <cell r="E58" t="str">
            <v>B.C. 't SLEEPBOOTJE</v>
          </cell>
          <cell r="F58" t="str">
            <v>JANSSENS Dirk</v>
          </cell>
        </row>
        <row r="59">
          <cell r="B59">
            <v>9441</v>
          </cell>
          <cell r="C59" t="str">
            <v>VS 05</v>
          </cell>
          <cell r="D59" t="str">
            <v>BCSK</v>
          </cell>
          <cell r="E59" t="str">
            <v>B.C. 't SLEEPBOOTJE</v>
          </cell>
          <cell r="F59" t="str">
            <v>ROSIER Nick</v>
          </cell>
        </row>
        <row r="60">
          <cell r="B60">
            <v>7918</v>
          </cell>
          <cell r="C60" t="str">
            <v>VS 05</v>
          </cell>
          <cell r="D60" t="str">
            <v>BCSK</v>
          </cell>
          <cell r="E60" t="str">
            <v>B.C. 't SLEEPBOOTJE</v>
          </cell>
          <cell r="F60" t="str">
            <v>ROSIER Noah</v>
          </cell>
        </row>
        <row r="61">
          <cell r="B61">
            <v>4854</v>
          </cell>
          <cell r="C61" t="str">
            <v>VS 05</v>
          </cell>
          <cell r="D61" t="str">
            <v>BCSK</v>
          </cell>
          <cell r="E61" t="str">
            <v>B.C. 't SLEEPBOOTJE</v>
          </cell>
          <cell r="F61" t="str">
            <v>ROSIER Peter</v>
          </cell>
        </row>
        <row r="62">
          <cell r="B62">
            <v>7562</v>
          </cell>
          <cell r="C62" t="str">
            <v>VS 05</v>
          </cell>
          <cell r="D62" t="str">
            <v>BCSK</v>
          </cell>
          <cell r="E62" t="str">
            <v>B.C. 't SLEEPBOOTJE</v>
          </cell>
          <cell r="F62" t="str">
            <v>THUY Marc</v>
          </cell>
        </row>
        <row r="63">
          <cell r="B63">
            <v>5907</v>
          </cell>
          <cell r="C63" t="str">
            <v>VS 05</v>
          </cell>
          <cell r="D63" t="str">
            <v>BCSK</v>
          </cell>
          <cell r="E63" t="str">
            <v>B.C. 't SLEEPBOOTJE</v>
          </cell>
          <cell r="F63" t="str">
            <v>VAN GELDER Kevin</v>
          </cell>
        </row>
        <row r="64">
          <cell r="B64">
            <v>7670</v>
          </cell>
          <cell r="C64" t="str">
            <v>VS 05</v>
          </cell>
          <cell r="D64" t="str">
            <v>BCSK</v>
          </cell>
          <cell r="E64" t="str">
            <v>B.C. 't SLEEPBOOTJE</v>
          </cell>
          <cell r="F64" t="str">
            <v>VAN WOUWE Marc</v>
          </cell>
        </row>
        <row r="65">
          <cell r="B65">
            <v>9442</v>
          </cell>
          <cell r="C65" t="str">
            <v>VS 05</v>
          </cell>
          <cell r="D65" t="str">
            <v>BCSK</v>
          </cell>
          <cell r="E65" t="str">
            <v>B.C. 't SLEEPBOOTJE</v>
          </cell>
          <cell r="F65" t="str">
            <v>VERGULT Francois</v>
          </cell>
        </row>
        <row r="66">
          <cell r="B66">
            <v>9348</v>
          </cell>
          <cell r="C66" t="str">
            <v>VS 05</v>
          </cell>
          <cell r="D66" t="str">
            <v>BCSK</v>
          </cell>
          <cell r="E66" t="str">
            <v>B.C. 't SLEEPBOOTJE</v>
          </cell>
          <cell r="F66" t="str">
            <v>WOUTERS Marc</v>
          </cell>
        </row>
        <row r="67">
          <cell r="B67">
            <v>6851</v>
          </cell>
          <cell r="C67" t="str">
            <v>VS 09</v>
          </cell>
          <cell r="D67" t="str">
            <v>BCWM</v>
          </cell>
          <cell r="E67" t="str">
            <v>B.C. DE WITTE MOLEN</v>
          </cell>
          <cell r="F67" t="str">
            <v>ALLEMAN Mark</v>
          </cell>
        </row>
        <row r="68">
          <cell r="B68">
            <v>1063</v>
          </cell>
          <cell r="C68" t="str">
            <v>VS 09</v>
          </cell>
          <cell r="D68" t="str">
            <v>BCWM</v>
          </cell>
          <cell r="E68" t="str">
            <v>B.C. DE WITTE MOLEN</v>
          </cell>
          <cell r="F68" t="str">
            <v>BERTOLOTTI Beatrice</v>
          </cell>
        </row>
        <row r="69">
          <cell r="B69">
            <v>9277</v>
          </cell>
          <cell r="C69" t="str">
            <v>VS 09</v>
          </cell>
          <cell r="D69" t="str">
            <v>BCWM</v>
          </cell>
          <cell r="E69" t="str">
            <v>B.C. DE WITTE MOLEN</v>
          </cell>
          <cell r="F69" t="str">
            <v>BOLLAERT Guido</v>
          </cell>
        </row>
        <row r="70">
          <cell r="B70">
            <v>5486</v>
          </cell>
          <cell r="C70" t="str">
            <v>VS 09</v>
          </cell>
          <cell r="D70" t="str">
            <v>BCWM</v>
          </cell>
          <cell r="E70" t="str">
            <v>B.C. DE WITTE MOLEN</v>
          </cell>
          <cell r="F70" t="str">
            <v>BROEDERS Adrianus</v>
          </cell>
        </row>
        <row r="71">
          <cell r="B71">
            <v>7551</v>
          </cell>
          <cell r="C71" t="str">
            <v>VS 09</v>
          </cell>
          <cell r="D71" t="str">
            <v>BCWM</v>
          </cell>
          <cell r="E71" t="str">
            <v>B.C. DE WITTE MOLEN</v>
          </cell>
          <cell r="F71" t="str">
            <v>CLAESSENS Walter</v>
          </cell>
        </row>
        <row r="72">
          <cell r="B72">
            <v>9775</v>
          </cell>
          <cell r="C72" t="str">
            <v>VS 09</v>
          </cell>
          <cell r="D72" t="str">
            <v>BCWM</v>
          </cell>
          <cell r="E72" t="str">
            <v>B.C. DE WITTE MOLEN</v>
          </cell>
          <cell r="F72" t="str">
            <v>COLART René</v>
          </cell>
        </row>
        <row r="73">
          <cell r="B73">
            <v>8639</v>
          </cell>
          <cell r="C73" t="str">
            <v>VS 09</v>
          </cell>
          <cell r="D73" t="str">
            <v>BCWM</v>
          </cell>
          <cell r="E73" t="str">
            <v>B.C. DE WITTE MOLEN</v>
          </cell>
          <cell r="F73" t="str">
            <v>DE BOCK Dirk</v>
          </cell>
        </row>
        <row r="74">
          <cell r="B74">
            <v>9790</v>
          </cell>
          <cell r="C74" t="str">
            <v>VS 09</v>
          </cell>
          <cell r="D74" t="str">
            <v>BCWM</v>
          </cell>
          <cell r="E74" t="str">
            <v>B.C. DE WITTE MOLEN</v>
          </cell>
          <cell r="F74" t="str">
            <v>DE MOL Eddy</v>
          </cell>
        </row>
        <row r="75">
          <cell r="B75">
            <v>4952</v>
          </cell>
          <cell r="C75" t="str">
            <v>VS 09</v>
          </cell>
          <cell r="D75" t="str">
            <v>BCWM</v>
          </cell>
          <cell r="E75" t="str">
            <v>B.C. DE WITTE MOLEN</v>
          </cell>
          <cell r="F75" t="str">
            <v>DE SAEGER Dany</v>
          </cell>
        </row>
        <row r="76">
          <cell r="B76">
            <v>8077</v>
          </cell>
          <cell r="C76" t="str">
            <v>VS 09</v>
          </cell>
          <cell r="D76" t="str">
            <v>BCWM</v>
          </cell>
          <cell r="E76" t="str">
            <v>B.C. DE WITTE MOLEN</v>
          </cell>
          <cell r="F76" t="str">
            <v>DE WOLF Alfons</v>
          </cell>
        </row>
        <row r="77">
          <cell r="B77">
            <v>4666</v>
          </cell>
          <cell r="C77" t="str">
            <v>VS 09</v>
          </cell>
          <cell r="D77" t="str">
            <v>BCWM</v>
          </cell>
          <cell r="E77" t="str">
            <v>B.C. DE WITTE MOLEN</v>
          </cell>
          <cell r="F77" t="str">
            <v>DECONINCK Franky</v>
          </cell>
        </row>
        <row r="78">
          <cell r="B78">
            <v>1195</v>
          </cell>
          <cell r="C78" t="str">
            <v>VS 09</v>
          </cell>
          <cell r="D78" t="str">
            <v>BCWM</v>
          </cell>
          <cell r="E78" t="str">
            <v>B.C. DE WITTE MOLEN</v>
          </cell>
          <cell r="F78" t="str">
            <v>DELVAUX Benoni</v>
          </cell>
        </row>
        <row r="79">
          <cell r="B79">
            <v>2215</v>
          </cell>
          <cell r="C79" t="str">
            <v>VS 09</v>
          </cell>
          <cell r="D79" t="str">
            <v>BCWM</v>
          </cell>
          <cell r="E79" t="str">
            <v>B.C. DE WITTE MOLEN</v>
          </cell>
          <cell r="F79" t="str">
            <v>FORTON Francis</v>
          </cell>
        </row>
        <row r="80">
          <cell r="B80">
            <v>826</v>
          </cell>
          <cell r="C80" t="str">
            <v>VS 09</v>
          </cell>
          <cell r="D80" t="str">
            <v>BCWM</v>
          </cell>
          <cell r="E80" t="str">
            <v>B.C. DE WITTE MOLEN</v>
          </cell>
          <cell r="F80" t="str">
            <v>HOFMAN Glenn</v>
          </cell>
        </row>
        <row r="81">
          <cell r="B81">
            <v>9956</v>
          </cell>
          <cell r="C81" t="str">
            <v>VS 09</v>
          </cell>
          <cell r="D81" t="str">
            <v>BCWM</v>
          </cell>
          <cell r="E81" t="str">
            <v>B.C. DE WITTE MOLEN</v>
          </cell>
          <cell r="F81" t="str">
            <v>KASIER Sven</v>
          </cell>
        </row>
        <row r="82">
          <cell r="B82" t="str">
            <v>8076B</v>
          </cell>
          <cell r="C82" t="str">
            <v>VS 09</v>
          </cell>
          <cell r="D82" t="str">
            <v>BCWM</v>
          </cell>
          <cell r="E82" t="str">
            <v>B.C. DE WITTE MOLEN</v>
          </cell>
          <cell r="F82" t="str">
            <v>KEYMOLEN Michel</v>
          </cell>
        </row>
        <row r="83">
          <cell r="B83">
            <v>6538</v>
          </cell>
          <cell r="C83" t="str">
            <v>VS 09</v>
          </cell>
          <cell r="D83" t="str">
            <v>BCWM</v>
          </cell>
          <cell r="E83" t="str">
            <v>B.C. DE WITTE MOLEN</v>
          </cell>
          <cell r="F83" t="str">
            <v>KOOREVAAR Ad</v>
          </cell>
        </row>
        <row r="84">
          <cell r="B84">
            <v>5430</v>
          </cell>
          <cell r="C84" t="str">
            <v>VS 09</v>
          </cell>
          <cell r="D84" t="str">
            <v>BCWM</v>
          </cell>
          <cell r="E84" t="str">
            <v>B.C. DE WITTE MOLEN</v>
          </cell>
          <cell r="F84" t="str">
            <v>MUYLAERT Dirk</v>
          </cell>
        </row>
        <row r="85">
          <cell r="B85">
            <v>7009</v>
          </cell>
          <cell r="C85" t="str">
            <v>VS 09</v>
          </cell>
          <cell r="D85" t="str">
            <v>BCWM</v>
          </cell>
          <cell r="E85" t="str">
            <v>B.C. DE WITTE MOLEN</v>
          </cell>
          <cell r="F85" t="str">
            <v>OVERBEEKE Nico</v>
          </cell>
          <cell r="G85" t="str">
            <v>NS</v>
          </cell>
        </row>
        <row r="86">
          <cell r="B86">
            <v>1005</v>
          </cell>
          <cell r="C86" t="str">
            <v>VS 09</v>
          </cell>
          <cell r="D86" t="str">
            <v>BCWM</v>
          </cell>
          <cell r="E86" t="str">
            <v>B.C. DE WITTE MOLEN</v>
          </cell>
          <cell r="F86" t="str">
            <v>PEETERS Leo</v>
          </cell>
        </row>
        <row r="87">
          <cell r="B87">
            <v>7064</v>
          </cell>
          <cell r="C87" t="str">
            <v>VS 09</v>
          </cell>
          <cell r="D87" t="str">
            <v>BCWM</v>
          </cell>
          <cell r="E87" t="str">
            <v>B.C. DE WITTE MOLEN</v>
          </cell>
          <cell r="F87" t="str">
            <v>PLETTINX Jozef</v>
          </cell>
          <cell r="G87" t="str">
            <v>NS</v>
          </cell>
        </row>
        <row r="88">
          <cell r="B88">
            <v>4405</v>
          </cell>
          <cell r="C88" t="str">
            <v>VS 09</v>
          </cell>
          <cell r="D88" t="str">
            <v>BCWM</v>
          </cell>
          <cell r="E88" t="str">
            <v>B.C. DE WITTE MOLEN</v>
          </cell>
          <cell r="F88" t="str">
            <v>SCHIETTECATTE Yves</v>
          </cell>
        </row>
        <row r="89">
          <cell r="B89">
            <v>2292</v>
          </cell>
          <cell r="C89" t="str">
            <v>VS 09</v>
          </cell>
          <cell r="D89" t="str">
            <v>BCWM</v>
          </cell>
          <cell r="E89" t="str">
            <v>B.C. DE WITTE MOLEN</v>
          </cell>
          <cell r="F89" t="str">
            <v>SLAGMOLEN Frederik </v>
          </cell>
        </row>
        <row r="90">
          <cell r="B90">
            <v>2192</v>
          </cell>
          <cell r="C90" t="str">
            <v>VS 09</v>
          </cell>
          <cell r="D90" t="str">
            <v>BCWM</v>
          </cell>
          <cell r="E90" t="str">
            <v>B.C. DE WITTE MOLEN</v>
          </cell>
          <cell r="F90" t="str">
            <v>STERCKVAL Michel</v>
          </cell>
        </row>
        <row r="91">
          <cell r="B91">
            <v>1168</v>
          </cell>
          <cell r="C91" t="str">
            <v>VS 09</v>
          </cell>
          <cell r="D91" t="str">
            <v>BCWM</v>
          </cell>
          <cell r="E91" t="str">
            <v>B.C. DE WITTE MOLEN</v>
          </cell>
          <cell r="F91" t="str">
            <v>VAN BAREL Ferdinand</v>
          </cell>
        </row>
        <row r="92">
          <cell r="B92">
            <v>7928</v>
          </cell>
          <cell r="C92" t="str">
            <v>VS 09</v>
          </cell>
          <cell r="D92" t="str">
            <v>BCWM</v>
          </cell>
          <cell r="E92" t="str">
            <v>B.C. DE WITTE MOLEN</v>
          </cell>
          <cell r="F92" t="str">
            <v>VAN ETTEN Sam</v>
          </cell>
        </row>
        <row r="93">
          <cell r="B93">
            <v>5727</v>
          </cell>
          <cell r="C93" t="str">
            <v>VS 09</v>
          </cell>
          <cell r="D93" t="str">
            <v>BCWM</v>
          </cell>
          <cell r="E93" t="str">
            <v>B.C. DE WITTE MOLEN</v>
          </cell>
          <cell r="F93" t="str">
            <v>VAN GOETHEM Benny</v>
          </cell>
        </row>
        <row r="94">
          <cell r="B94">
            <v>4931</v>
          </cell>
          <cell r="C94" t="str">
            <v>VS 09</v>
          </cell>
          <cell r="D94" t="str">
            <v>BCWM</v>
          </cell>
          <cell r="E94" t="str">
            <v>B.C. DE WITTE MOLEN</v>
          </cell>
          <cell r="F94" t="str">
            <v>VAN HOYLANDT Roger</v>
          </cell>
        </row>
        <row r="95">
          <cell r="B95">
            <v>4932</v>
          </cell>
          <cell r="C95" t="str">
            <v>VS 09</v>
          </cell>
          <cell r="D95" t="str">
            <v>BCWM</v>
          </cell>
          <cell r="E95" t="str">
            <v>B.C. DE WITTE MOLEN</v>
          </cell>
          <cell r="F95" t="str">
            <v>VAN MOL William</v>
          </cell>
        </row>
        <row r="96">
          <cell r="B96">
            <v>9427</v>
          </cell>
          <cell r="C96" t="str">
            <v>VS 09</v>
          </cell>
          <cell r="D96" t="str">
            <v>BCWM</v>
          </cell>
          <cell r="E96" t="str">
            <v>B.C. DE WITTE MOLEN</v>
          </cell>
          <cell r="F96" t="str">
            <v>VANDENBERGHE Glen</v>
          </cell>
        </row>
        <row r="97">
          <cell r="B97">
            <v>7521</v>
          </cell>
          <cell r="C97" t="str">
            <v>VS 09</v>
          </cell>
          <cell r="D97" t="str">
            <v>BCWM</v>
          </cell>
          <cell r="E97" t="str">
            <v>B.C. DE WITTE MOLEN</v>
          </cell>
          <cell r="F97" t="str">
            <v>VERBERT Eddy</v>
          </cell>
        </row>
        <row r="98">
          <cell r="B98">
            <v>4842</v>
          </cell>
          <cell r="C98" t="str">
            <v>VS 09</v>
          </cell>
          <cell r="D98" t="str">
            <v>BCWM</v>
          </cell>
          <cell r="E98" t="str">
            <v>B.C. DE WITTE MOLEN</v>
          </cell>
          <cell r="F98" t="str">
            <v>WAUTERS Tom</v>
          </cell>
        </row>
        <row r="99">
          <cell r="B99">
            <v>2206</v>
          </cell>
          <cell r="C99" t="str">
            <v>VS 09</v>
          </cell>
          <cell r="D99" t="str">
            <v>BCWM</v>
          </cell>
          <cell r="E99" t="str">
            <v>B.C. DE WITTE MOLEN</v>
          </cell>
          <cell r="F99" t="str">
            <v>WEEREMANS Dirk</v>
          </cell>
        </row>
        <row r="100">
          <cell r="B100">
            <v>9758</v>
          </cell>
          <cell r="C100" t="str">
            <v>VS 09</v>
          </cell>
          <cell r="D100" t="str">
            <v>BCWM</v>
          </cell>
          <cell r="E100" t="str">
            <v>B.C. DE WITTE MOLEN</v>
          </cell>
          <cell r="F100" t="str">
            <v>WENSELAERS Frieda</v>
          </cell>
        </row>
        <row r="101">
          <cell r="B101">
            <v>8691</v>
          </cell>
          <cell r="C101" t="str">
            <v>VK 10</v>
          </cell>
          <cell r="D101" t="str">
            <v>CBC-DLS</v>
          </cell>
          <cell r="E101" t="str">
            <v>CBC-DLS ROESELARE</v>
          </cell>
          <cell r="F101" t="str">
            <v>BRUNEEL Norbert</v>
          </cell>
        </row>
        <row r="102">
          <cell r="B102">
            <v>8704</v>
          </cell>
          <cell r="C102" t="str">
            <v>VK 10</v>
          </cell>
          <cell r="D102" t="str">
            <v>CBC-DLS</v>
          </cell>
          <cell r="E102" t="str">
            <v>CBC-DLS ROESELARE</v>
          </cell>
          <cell r="F102" t="str">
            <v>CALLENS Filip</v>
          </cell>
        </row>
        <row r="103">
          <cell r="B103">
            <v>4763</v>
          </cell>
          <cell r="C103" t="str">
            <v>VK 10</v>
          </cell>
          <cell r="D103" t="str">
            <v>CBC-DLS</v>
          </cell>
          <cell r="E103" t="str">
            <v>CBC-DLS ROESELARE</v>
          </cell>
          <cell r="F103" t="str">
            <v>CASTELEYN Rik</v>
          </cell>
        </row>
        <row r="104">
          <cell r="B104">
            <v>8703</v>
          </cell>
          <cell r="C104" t="str">
            <v>VK 10</v>
          </cell>
          <cell r="D104" t="str">
            <v>CBC-DLS</v>
          </cell>
          <cell r="E104" t="str">
            <v>CBC-DLS ROESELARE</v>
          </cell>
          <cell r="F104" t="str">
            <v>CRAEYNEST Daniël</v>
          </cell>
        </row>
        <row r="105">
          <cell r="B105">
            <v>8689</v>
          </cell>
          <cell r="C105" t="str">
            <v>VK 10</v>
          </cell>
          <cell r="D105" t="str">
            <v>CBC-DLS</v>
          </cell>
          <cell r="E105" t="str">
            <v>CBC-DLS ROESELARE</v>
          </cell>
          <cell r="F105" t="str">
            <v>DE WAELE Eddy</v>
          </cell>
        </row>
        <row r="106">
          <cell r="B106">
            <v>8690</v>
          </cell>
          <cell r="C106" t="str">
            <v>VK 10</v>
          </cell>
          <cell r="D106" t="str">
            <v>CBC-DLS</v>
          </cell>
          <cell r="E106" t="str">
            <v>CBC-DLS ROESELARE</v>
          </cell>
          <cell r="F106" t="str">
            <v>JOYE Rik</v>
          </cell>
        </row>
        <row r="107">
          <cell r="B107">
            <v>8658</v>
          </cell>
          <cell r="C107" t="str">
            <v>VK 10</v>
          </cell>
          <cell r="D107" t="str">
            <v>CBC-DLS</v>
          </cell>
          <cell r="E107" t="str">
            <v>CBC-DLS ROESELARE</v>
          </cell>
          <cell r="F107" t="str">
            <v>MONDELAERS Dries</v>
          </cell>
        </row>
        <row r="108">
          <cell r="B108">
            <v>8652</v>
          </cell>
          <cell r="C108" t="str">
            <v>VK 10</v>
          </cell>
          <cell r="D108" t="str">
            <v>CBC-DLS</v>
          </cell>
          <cell r="E108" t="str">
            <v>CBC-DLS ROESELARE</v>
          </cell>
          <cell r="F108" t="str">
            <v>TANGHE Freddy</v>
          </cell>
        </row>
        <row r="109">
          <cell r="B109">
            <v>8459</v>
          </cell>
          <cell r="C109" t="str">
            <v>VK 10</v>
          </cell>
          <cell r="D109" t="str">
            <v>CBC-DLS</v>
          </cell>
          <cell r="E109" t="str">
            <v>CBC-DLS ROESELARE</v>
          </cell>
          <cell r="F109" t="str">
            <v>VAN DE VELDE Désire</v>
          </cell>
        </row>
        <row r="110">
          <cell r="B110">
            <v>8044</v>
          </cell>
          <cell r="C110" t="str">
            <v>VK 10</v>
          </cell>
          <cell r="D110" t="str">
            <v>CBC-DLS</v>
          </cell>
          <cell r="E110" t="str">
            <v>CBC-DLS ROESELARE</v>
          </cell>
          <cell r="F110" t="str">
            <v>VANDENBULCKE Paul</v>
          </cell>
        </row>
        <row r="111">
          <cell r="B111">
            <v>9499</v>
          </cell>
          <cell r="C111" t="str">
            <v>VK 10</v>
          </cell>
          <cell r="D111" t="str">
            <v>CBC-DLS</v>
          </cell>
          <cell r="E111" t="str">
            <v>CBC-DLS ROESELARE</v>
          </cell>
          <cell r="F111" t="str">
            <v>VANSTEELANT Thomas</v>
          </cell>
        </row>
        <row r="112">
          <cell r="B112">
            <v>8036</v>
          </cell>
          <cell r="C112" t="str">
            <v>VK 10</v>
          </cell>
          <cell r="D112" t="str">
            <v>CBC-DLS</v>
          </cell>
          <cell r="E112" t="str">
            <v>CBC-DLS ROESELARE</v>
          </cell>
          <cell r="F112" t="str">
            <v>VERCAIGNE Mario</v>
          </cell>
        </row>
        <row r="113">
          <cell r="B113">
            <v>8654</v>
          </cell>
          <cell r="C113" t="str">
            <v>VG 04</v>
          </cell>
          <cell r="D113" t="str">
            <v>GS</v>
          </cell>
          <cell r="E113" t="str">
            <v>B.C. DE GOUDEN SLEUTEL</v>
          </cell>
          <cell r="F113" t="str">
            <v>BAETSLE Peter</v>
          </cell>
        </row>
        <row r="114">
          <cell r="B114">
            <v>4506</v>
          </cell>
          <cell r="C114" t="str">
            <v>VG 04</v>
          </cell>
          <cell r="D114" t="str">
            <v>GS</v>
          </cell>
          <cell r="E114" t="str">
            <v>B.C. DE GOUDEN SLEUTEL</v>
          </cell>
          <cell r="F114" t="str">
            <v>BRACKE Tom</v>
          </cell>
        </row>
        <row r="115">
          <cell r="B115">
            <v>6701</v>
          </cell>
          <cell r="C115" t="str">
            <v>VG 04</v>
          </cell>
          <cell r="D115" t="str">
            <v>GS</v>
          </cell>
          <cell r="E115" t="str">
            <v>B.C. DE GOUDEN SLEUTEL</v>
          </cell>
          <cell r="F115" t="str">
            <v>BROCHE Philippe</v>
          </cell>
        </row>
        <row r="116">
          <cell r="B116">
            <v>6703</v>
          </cell>
          <cell r="C116" t="str">
            <v>VG 04</v>
          </cell>
          <cell r="D116" t="str">
            <v>GS</v>
          </cell>
          <cell r="E116" t="str">
            <v>B.C. DE GOUDEN SLEUTEL</v>
          </cell>
          <cell r="F116" t="str">
            <v>CLAUS Pascal</v>
          </cell>
        </row>
        <row r="117">
          <cell r="B117">
            <v>9422</v>
          </cell>
          <cell r="C117" t="str">
            <v>VG 04</v>
          </cell>
          <cell r="D117" t="str">
            <v>GS</v>
          </cell>
          <cell r="E117" t="str">
            <v>B.C. DE GOUDEN SLEUTEL</v>
          </cell>
          <cell r="F117" t="str">
            <v>CNOCKAERT Herbert</v>
          </cell>
        </row>
        <row r="118">
          <cell r="B118">
            <v>4394</v>
          </cell>
          <cell r="C118" t="str">
            <v>VG 04</v>
          </cell>
          <cell r="D118" t="str">
            <v>GS</v>
          </cell>
          <cell r="E118" t="str">
            <v>B.C. DE GOUDEN SLEUTEL</v>
          </cell>
          <cell r="F118" t="str">
            <v>CREVE Camiel </v>
          </cell>
        </row>
        <row r="119">
          <cell r="B119">
            <v>1033</v>
          </cell>
          <cell r="C119" t="str">
            <v>VG 04</v>
          </cell>
          <cell r="D119" t="str">
            <v>GS</v>
          </cell>
          <cell r="E119" t="str">
            <v>B.C. DE GOUDEN SLEUTEL</v>
          </cell>
          <cell r="F119" t="str">
            <v>DE CASTER Marc</v>
          </cell>
        </row>
        <row r="120">
          <cell r="B120">
            <v>4631</v>
          </cell>
          <cell r="C120" t="str">
            <v>VG 04</v>
          </cell>
          <cell r="D120" t="str">
            <v>GS</v>
          </cell>
          <cell r="E120" t="str">
            <v>B.C. DE GOUDEN SLEUTEL</v>
          </cell>
          <cell r="F120" t="str">
            <v>DE GOQUE Guy</v>
          </cell>
        </row>
        <row r="121">
          <cell r="B121">
            <v>8889</v>
          </cell>
          <cell r="C121" t="str">
            <v>VG 04</v>
          </cell>
          <cell r="D121" t="str">
            <v>GS</v>
          </cell>
          <cell r="E121" t="str">
            <v>B.C. DE GOUDEN SLEUTEL</v>
          </cell>
          <cell r="F121" t="str">
            <v>DE PREST Alex</v>
          </cell>
        </row>
        <row r="122">
          <cell r="B122">
            <v>8163</v>
          </cell>
          <cell r="C122" t="str">
            <v>VG 04</v>
          </cell>
          <cell r="D122" t="str">
            <v>GS</v>
          </cell>
          <cell r="E122" t="str">
            <v>B.C. DE GOUDEN SLEUTEL</v>
          </cell>
          <cell r="F122" t="str">
            <v>DE WEIRDT Jean-Marie</v>
          </cell>
        </row>
        <row r="123">
          <cell r="B123">
            <v>9959</v>
          </cell>
          <cell r="C123" t="str">
            <v>VG 04</v>
          </cell>
          <cell r="D123" t="str">
            <v>GS</v>
          </cell>
          <cell r="E123" t="str">
            <v>B.C. DE GOUDEN SLEUTEL</v>
          </cell>
          <cell r="F123" t="str">
            <v>DEDEYNE Firmin</v>
          </cell>
        </row>
        <row r="124">
          <cell r="B124">
            <v>7203</v>
          </cell>
          <cell r="C124" t="str">
            <v>VG 04</v>
          </cell>
          <cell r="D124" t="str">
            <v>GS</v>
          </cell>
          <cell r="E124" t="str">
            <v>B.C. DE GOUDEN SLEUTEL</v>
          </cell>
          <cell r="F124" t="str">
            <v>DELARUE Dirk</v>
          </cell>
        </row>
        <row r="125">
          <cell r="B125">
            <v>4541</v>
          </cell>
          <cell r="C125" t="str">
            <v>VG 04</v>
          </cell>
          <cell r="D125" t="str">
            <v>GS</v>
          </cell>
          <cell r="E125" t="str">
            <v>B.C. DE GOUDEN SLEUTEL</v>
          </cell>
          <cell r="F125" t="str">
            <v>DELLAERT Marc</v>
          </cell>
        </row>
        <row r="126">
          <cell r="B126">
            <v>4454</v>
          </cell>
          <cell r="C126" t="str">
            <v>VG 04</v>
          </cell>
          <cell r="D126" t="str">
            <v>GS</v>
          </cell>
          <cell r="E126" t="str">
            <v>B.C. DE GOUDEN SLEUTEL</v>
          </cell>
          <cell r="F126" t="str">
            <v>DEPOORTER Reginald</v>
          </cell>
        </row>
        <row r="127">
          <cell r="B127">
            <v>1037</v>
          </cell>
          <cell r="C127" t="str">
            <v>VG 04</v>
          </cell>
          <cell r="D127" t="str">
            <v>GS</v>
          </cell>
          <cell r="E127" t="str">
            <v>B.C. DE GOUDEN SLEUTEL</v>
          </cell>
          <cell r="F127" t="str">
            <v>TOCH Marc</v>
          </cell>
        </row>
        <row r="128">
          <cell r="B128">
            <v>8655</v>
          </cell>
          <cell r="C128" t="str">
            <v>VG 06</v>
          </cell>
          <cell r="D128" t="str">
            <v>GS</v>
          </cell>
          <cell r="E128" t="str">
            <v>B.C. DE GOUDEN SLEUTEL</v>
          </cell>
          <cell r="F128" t="str">
            <v>TOLLEBEKE Arthur</v>
          </cell>
        </row>
        <row r="129">
          <cell r="B129">
            <v>4466</v>
          </cell>
          <cell r="C129" t="str">
            <v>VG 04</v>
          </cell>
          <cell r="D129" t="str">
            <v>GS</v>
          </cell>
          <cell r="E129" t="str">
            <v>B.C. DE GOUDEN SLEUTEL</v>
          </cell>
          <cell r="F129" t="str">
            <v>TREMERIE Walter</v>
          </cell>
        </row>
        <row r="130">
          <cell r="B130">
            <v>7498</v>
          </cell>
          <cell r="C130" t="str">
            <v>VG 04</v>
          </cell>
          <cell r="D130" t="str">
            <v>GS</v>
          </cell>
          <cell r="E130" t="str">
            <v>B.C. DE GOUDEN SLEUTEL</v>
          </cell>
          <cell r="F130" t="str">
            <v>VAN DAM Jens</v>
          </cell>
        </row>
        <row r="131">
          <cell r="B131">
            <v>8890</v>
          </cell>
          <cell r="C131" t="str">
            <v>VG 04</v>
          </cell>
          <cell r="D131" t="str">
            <v>GS</v>
          </cell>
          <cell r="E131" t="str">
            <v>B.C. DE GOUDEN SLEUTEL</v>
          </cell>
          <cell r="F131" t="str">
            <v>VAN HOLLE Jean-Pierre</v>
          </cell>
        </row>
        <row r="132">
          <cell r="B132">
            <v>4587</v>
          </cell>
          <cell r="C132" t="str">
            <v>VG 04</v>
          </cell>
          <cell r="D132" t="str">
            <v>GS</v>
          </cell>
          <cell r="E132" t="str">
            <v>B.C. DE GOUDEN SLEUTEL</v>
          </cell>
          <cell r="F132" t="str">
            <v>VERSTRAETEN Frank</v>
          </cell>
        </row>
        <row r="133">
          <cell r="B133">
            <v>1039</v>
          </cell>
          <cell r="C133" t="str">
            <v>VG 04</v>
          </cell>
          <cell r="D133" t="str">
            <v>GS</v>
          </cell>
          <cell r="E133" t="str">
            <v>B.C. DE GOUDEN SLEUTEL</v>
          </cell>
          <cell r="F133" t="str">
            <v>WIEME Koenraad</v>
          </cell>
        </row>
        <row r="134">
          <cell r="B134">
            <v>9280</v>
          </cell>
          <cell r="C134" t="str">
            <v>VG 04</v>
          </cell>
          <cell r="D134" t="str">
            <v>GS</v>
          </cell>
          <cell r="E134" t="str">
            <v>B.C. DE GOUDEN SLEUTEL</v>
          </cell>
          <cell r="F134" t="str">
            <v>YEO SOO KYUNG Jessica</v>
          </cell>
        </row>
        <row r="135">
          <cell r="B135">
            <v>9262</v>
          </cell>
          <cell r="C135" t="str">
            <v>VG 10</v>
          </cell>
          <cell r="D135" t="str">
            <v>K&amp;V</v>
          </cell>
          <cell r="E135" t="str">
            <v>B.C. KUNST &amp; VERMAAK</v>
          </cell>
          <cell r="F135" t="str">
            <v>CLAEYS Hubert</v>
          </cell>
        </row>
        <row r="136">
          <cell r="B136">
            <v>9430</v>
          </cell>
          <cell r="C136" t="str">
            <v>VG 10</v>
          </cell>
          <cell r="D136" t="str">
            <v>K&amp;V</v>
          </cell>
          <cell r="E136" t="str">
            <v>B.C. KUNST &amp; VERMAAK</v>
          </cell>
          <cell r="F136" t="str">
            <v>DE BOLLE Patrick</v>
          </cell>
        </row>
        <row r="137">
          <cell r="B137">
            <v>9960</v>
          </cell>
          <cell r="C137" t="str">
            <v>VG 10</v>
          </cell>
          <cell r="D137" t="str">
            <v>K&amp;V</v>
          </cell>
          <cell r="E137" t="str">
            <v>B.C. KUNST &amp; VERMAAK</v>
          </cell>
          <cell r="F137" t="str">
            <v>DEVOS Antoon</v>
          </cell>
        </row>
        <row r="138">
          <cell r="B138">
            <v>9782</v>
          </cell>
          <cell r="C138" t="str">
            <v>VG 10</v>
          </cell>
          <cell r="D138" t="str">
            <v>K&amp;V</v>
          </cell>
          <cell r="E138" t="str">
            <v>B.C. KUNST &amp; VERMAAK</v>
          </cell>
          <cell r="F138" t="str">
            <v>D'HAEZE Adolf</v>
          </cell>
        </row>
        <row r="139">
          <cell r="B139">
            <v>9781</v>
          </cell>
          <cell r="C139" t="str">
            <v>VG 10</v>
          </cell>
          <cell r="D139" t="str">
            <v>K&amp;V</v>
          </cell>
          <cell r="E139" t="str">
            <v>B.C. KUNST &amp; VERMAAK</v>
          </cell>
          <cell r="F139" t="str">
            <v>DOS SANTOS José</v>
          </cell>
        </row>
        <row r="140">
          <cell r="B140">
            <v>7472</v>
          </cell>
          <cell r="C140" t="str">
            <v>VG 10</v>
          </cell>
          <cell r="D140" t="str">
            <v>K&amp;V</v>
          </cell>
          <cell r="E140" t="str">
            <v>B.C. KUNST &amp; VERMAAK</v>
          </cell>
          <cell r="F140" t="str">
            <v>GROENEZ Eric</v>
          </cell>
          <cell r="G140" t="str">
            <v>NS</v>
          </cell>
        </row>
        <row r="141">
          <cell r="B141">
            <v>7887</v>
          </cell>
          <cell r="C141" t="str">
            <v>VG 10</v>
          </cell>
          <cell r="D141" t="str">
            <v>K&amp;V</v>
          </cell>
          <cell r="E141" t="str">
            <v>B.C. KUNST &amp; VERMAAK</v>
          </cell>
          <cell r="F141" t="str">
            <v>HEBBELINCK Luc</v>
          </cell>
        </row>
        <row r="142">
          <cell r="B142">
            <v>9429</v>
          </cell>
          <cell r="C142" t="str">
            <v>VG 10</v>
          </cell>
          <cell r="D142" t="str">
            <v>K&amp;V</v>
          </cell>
          <cell r="E142" t="str">
            <v>B.C. KUNST &amp; VERMAAK</v>
          </cell>
          <cell r="F142" t="str">
            <v>HERREMAN Luc</v>
          </cell>
        </row>
        <row r="143">
          <cell r="B143">
            <v>9738</v>
          </cell>
          <cell r="C143" t="str">
            <v>VG 11</v>
          </cell>
          <cell r="D143" t="str">
            <v>K&amp;V</v>
          </cell>
          <cell r="E143" t="str">
            <v>B.C. KUNST &amp; VERMAAK</v>
          </cell>
          <cell r="F143" t="str">
            <v>IDE Dennis </v>
          </cell>
        </row>
        <row r="144">
          <cell r="B144">
            <v>7183</v>
          </cell>
          <cell r="C144" t="str">
            <v>VG 10</v>
          </cell>
          <cell r="D144" t="str">
            <v>K&amp;V</v>
          </cell>
          <cell r="E144" t="str">
            <v>B.C. KUNST &amp; VERMAAK</v>
          </cell>
          <cell r="F144" t="str">
            <v>RAES Dirk</v>
          </cell>
          <cell r="G144" t="str">
            <v>NS</v>
          </cell>
        </row>
        <row r="145">
          <cell r="B145">
            <v>9264</v>
          </cell>
          <cell r="C145" t="str">
            <v>VG 10</v>
          </cell>
          <cell r="D145" t="str">
            <v>K&amp;V</v>
          </cell>
          <cell r="E145" t="str">
            <v>B.C. KUNST &amp; VERMAAK</v>
          </cell>
          <cell r="F145" t="str">
            <v>REYCHLER Hedwig</v>
          </cell>
        </row>
        <row r="146">
          <cell r="B146">
            <v>9238</v>
          </cell>
          <cell r="C146" t="str">
            <v>VG 10</v>
          </cell>
          <cell r="D146" t="str">
            <v>K&amp;V</v>
          </cell>
          <cell r="E146" t="str">
            <v>B.C. KUNST &amp; VERMAAK</v>
          </cell>
          <cell r="F146" t="str">
            <v>SIMONS Rudi</v>
          </cell>
        </row>
        <row r="147">
          <cell r="B147">
            <v>7845</v>
          </cell>
          <cell r="C147" t="str">
            <v>VG 10</v>
          </cell>
          <cell r="D147" t="str">
            <v>K&amp;V</v>
          </cell>
          <cell r="E147" t="str">
            <v>B.C. KUNST &amp; VERMAAK</v>
          </cell>
          <cell r="F147" t="str">
            <v>VAN THUYNE Rudy</v>
          </cell>
        </row>
        <row r="148">
          <cell r="B148">
            <v>8918</v>
          </cell>
          <cell r="C148" t="str">
            <v>VG 10</v>
          </cell>
          <cell r="D148" t="str">
            <v>K&amp;V</v>
          </cell>
          <cell r="E148" t="str">
            <v>B.C. KUNST &amp; VERMAAK</v>
          </cell>
          <cell r="F148" t="str">
            <v>VANDENBERGHE Pascal</v>
          </cell>
        </row>
        <row r="149">
          <cell r="B149">
            <v>9520</v>
          </cell>
          <cell r="C149" t="str">
            <v>VG 10</v>
          </cell>
          <cell r="D149" t="str">
            <v>K&amp;V</v>
          </cell>
          <cell r="E149" t="str">
            <v>B.C. KUNST &amp; VERMAAK</v>
          </cell>
          <cell r="F149" t="str">
            <v>VANDERLINDEN Aimé</v>
          </cell>
        </row>
        <row r="150">
          <cell r="B150">
            <v>9521</v>
          </cell>
          <cell r="C150" t="str">
            <v>VG 10</v>
          </cell>
          <cell r="D150" t="str">
            <v>K&amp;V</v>
          </cell>
          <cell r="E150" t="str">
            <v>B.C. KUNST &amp; VERMAAK</v>
          </cell>
          <cell r="F150" t="str">
            <v>VERMEULEN Louis</v>
          </cell>
        </row>
        <row r="151">
          <cell r="B151">
            <v>9428</v>
          </cell>
          <cell r="C151" t="str">
            <v>VG 10</v>
          </cell>
          <cell r="D151" t="str">
            <v>K&amp;V</v>
          </cell>
          <cell r="E151" t="str">
            <v>B.C. KUNST &amp; VERMAAK</v>
          </cell>
          <cell r="F151" t="str">
            <v>WIELFAERT Curt</v>
          </cell>
        </row>
        <row r="152">
          <cell r="B152">
            <v>6690</v>
          </cell>
          <cell r="C152" t="str">
            <v>VB 12</v>
          </cell>
          <cell r="D152" t="str">
            <v>K.Br</v>
          </cell>
          <cell r="E152" t="str">
            <v>KON. BRUGSE B.C.</v>
          </cell>
          <cell r="F152" t="str">
            <v>BAUWENS Etienne</v>
          </cell>
        </row>
        <row r="153">
          <cell r="B153">
            <v>7797</v>
          </cell>
          <cell r="C153" t="str">
            <v>VB 12</v>
          </cell>
          <cell r="D153" t="str">
            <v>K.Br</v>
          </cell>
          <cell r="E153" t="str">
            <v>KON. BRUGSE B.C.</v>
          </cell>
          <cell r="F153" t="str">
            <v>BEIRENS Marc</v>
          </cell>
        </row>
        <row r="154">
          <cell r="B154">
            <v>4722</v>
          </cell>
          <cell r="C154" t="str">
            <v>VB 12</v>
          </cell>
          <cell r="D154" t="str">
            <v>K.Br</v>
          </cell>
          <cell r="E154" t="str">
            <v>KON. BRUGSE B.C.</v>
          </cell>
          <cell r="F154" t="str">
            <v>BLAUWBLOMME Henk</v>
          </cell>
        </row>
        <row r="155">
          <cell r="B155">
            <v>5685</v>
          </cell>
          <cell r="C155" t="str">
            <v>VB 12</v>
          </cell>
          <cell r="D155" t="str">
            <v>K.Br</v>
          </cell>
          <cell r="E155" t="str">
            <v>KON. BRUGSE B.C.</v>
          </cell>
          <cell r="F155" t="str">
            <v>BOECKAERT Eric</v>
          </cell>
        </row>
        <row r="156">
          <cell r="B156">
            <v>7311</v>
          </cell>
          <cell r="C156" t="str">
            <v>VB 12</v>
          </cell>
          <cell r="D156" t="str">
            <v>K.Br</v>
          </cell>
          <cell r="E156" t="str">
            <v>KON. BRUGSE B.C.</v>
          </cell>
          <cell r="F156" t="str">
            <v>BUZEYN Jean</v>
          </cell>
        </row>
        <row r="157">
          <cell r="B157">
            <v>8677</v>
          </cell>
          <cell r="C157" t="str">
            <v>VB 12</v>
          </cell>
          <cell r="D157" t="str">
            <v>K.Br</v>
          </cell>
          <cell r="E157" t="str">
            <v>KON. BRUGSE B.C.</v>
          </cell>
          <cell r="F157" t="str">
            <v>CAMPE Etienne</v>
          </cell>
        </row>
        <row r="158">
          <cell r="B158">
            <v>7462</v>
          </cell>
          <cell r="C158" t="str">
            <v>VB 12</v>
          </cell>
          <cell r="D158" t="str">
            <v>K.Br</v>
          </cell>
          <cell r="E158" t="str">
            <v>KON. BRUGSE B.C.</v>
          </cell>
          <cell r="F158" t="str">
            <v>CREYF Fernand</v>
          </cell>
        </row>
        <row r="159">
          <cell r="B159">
            <v>9256</v>
          </cell>
          <cell r="C159" t="str">
            <v>VB 12</v>
          </cell>
          <cell r="D159" t="str">
            <v>K.Br</v>
          </cell>
          <cell r="E159" t="str">
            <v>KON. BRUGSE B.C.</v>
          </cell>
          <cell r="F159" t="str">
            <v>DALLINGA Louis</v>
          </cell>
        </row>
        <row r="160">
          <cell r="B160">
            <v>9279</v>
          </cell>
          <cell r="C160" t="str">
            <v>VB 10</v>
          </cell>
          <cell r="D160" t="str">
            <v>K.Br</v>
          </cell>
          <cell r="E160" t="str">
            <v>KON. BRUGSE B.C.</v>
          </cell>
          <cell r="F160" t="str">
            <v>DALLINGA Meerten</v>
          </cell>
        </row>
        <row r="161">
          <cell r="B161">
            <v>4070</v>
          </cell>
          <cell r="C161" t="str">
            <v>VB 12</v>
          </cell>
          <cell r="D161" t="str">
            <v>K.Br</v>
          </cell>
          <cell r="E161" t="str">
            <v>KON. BRUGSE B.C.</v>
          </cell>
          <cell r="F161" t="str">
            <v>DE BAERE Cindy </v>
          </cell>
        </row>
        <row r="162">
          <cell r="B162">
            <v>4071</v>
          </cell>
          <cell r="C162" t="str">
            <v>VB 12</v>
          </cell>
          <cell r="D162" t="str">
            <v>K.Br</v>
          </cell>
          <cell r="E162" t="str">
            <v>KON. BRUGSE B.C.</v>
          </cell>
          <cell r="F162" t="str">
            <v>DE BAERE Eddy</v>
          </cell>
        </row>
        <row r="163">
          <cell r="B163">
            <v>4214</v>
          </cell>
          <cell r="C163" t="str">
            <v>VB 12</v>
          </cell>
          <cell r="D163" t="str">
            <v>K.Br</v>
          </cell>
          <cell r="E163" t="str">
            <v>KON. BRUGSE B.C.</v>
          </cell>
          <cell r="F163" t="str">
            <v>DE BAERE Karel</v>
          </cell>
        </row>
        <row r="164">
          <cell r="B164">
            <v>9062</v>
          </cell>
          <cell r="C164" t="str">
            <v>VB 12</v>
          </cell>
          <cell r="D164" t="str">
            <v>K.Br</v>
          </cell>
          <cell r="E164" t="str">
            <v>KON. BRUGSE B.C.</v>
          </cell>
          <cell r="F164" t="str">
            <v>DE BUSSCHER Walter</v>
          </cell>
        </row>
        <row r="165">
          <cell r="B165">
            <v>8669</v>
          </cell>
          <cell r="C165" t="str">
            <v>VB 12</v>
          </cell>
          <cell r="D165" t="str">
            <v>K.Br</v>
          </cell>
          <cell r="E165" t="str">
            <v>KON. BRUGSE B.C.</v>
          </cell>
          <cell r="F165" t="str">
            <v>DE CLERCK Jean</v>
          </cell>
        </row>
        <row r="166">
          <cell r="B166">
            <v>4148</v>
          </cell>
          <cell r="C166" t="str">
            <v>VB 12</v>
          </cell>
          <cell r="D166" t="str">
            <v>K.Br</v>
          </cell>
          <cell r="E166" t="str">
            <v>KON. BRUGSE B.C.</v>
          </cell>
          <cell r="F166" t="str">
            <v>DE CUYPER René</v>
          </cell>
        </row>
        <row r="167">
          <cell r="B167">
            <v>4217</v>
          </cell>
          <cell r="C167" t="str">
            <v>VB 12</v>
          </cell>
          <cell r="D167" t="str">
            <v>K.Br</v>
          </cell>
          <cell r="E167" t="str">
            <v>KON. BRUGSE B.C.</v>
          </cell>
          <cell r="F167" t="str">
            <v>DE GRAEVE David</v>
          </cell>
        </row>
        <row r="168">
          <cell r="B168">
            <v>8362</v>
          </cell>
          <cell r="C168" t="str">
            <v>VB 12</v>
          </cell>
          <cell r="D168" t="str">
            <v>K.Br</v>
          </cell>
          <cell r="E168" t="str">
            <v>KON. BRUGSE B.C.</v>
          </cell>
          <cell r="F168" t="str">
            <v>DE KRAKER Jean Paul</v>
          </cell>
        </row>
        <row r="169">
          <cell r="B169">
            <v>5365</v>
          </cell>
          <cell r="C169" t="str">
            <v>VB 12</v>
          </cell>
          <cell r="D169" t="str">
            <v>K.Br</v>
          </cell>
          <cell r="E169" t="str">
            <v>KON. BRUGSE B.C.</v>
          </cell>
          <cell r="F169" t="str">
            <v>DEBLAUWE Bart</v>
          </cell>
        </row>
        <row r="170">
          <cell r="B170">
            <v>5186</v>
          </cell>
          <cell r="C170" t="str">
            <v>VB 12</v>
          </cell>
          <cell r="D170" t="str">
            <v>K.Br</v>
          </cell>
          <cell r="E170" t="str">
            <v>KON. BRUGSE B.C.</v>
          </cell>
          <cell r="F170" t="str">
            <v>DEFRUYT Dirk</v>
          </cell>
        </row>
        <row r="171">
          <cell r="B171">
            <v>7075</v>
          </cell>
          <cell r="C171" t="str">
            <v>VB 12</v>
          </cell>
          <cell r="D171" t="str">
            <v>K.Br</v>
          </cell>
          <cell r="E171" t="str">
            <v>KON. BRUGSE B.C.</v>
          </cell>
          <cell r="F171" t="str">
            <v>DEKYVERE Dirk</v>
          </cell>
          <cell r="G171" t="str">
            <v>NS</v>
          </cell>
        </row>
        <row r="172">
          <cell r="B172">
            <v>4184</v>
          </cell>
          <cell r="C172" t="str">
            <v>VB 12</v>
          </cell>
          <cell r="D172" t="str">
            <v>K.Br</v>
          </cell>
          <cell r="E172" t="str">
            <v>KON. BRUGSE B.C.</v>
          </cell>
          <cell r="F172" t="str">
            <v>DEPOORTER Chris</v>
          </cell>
        </row>
        <row r="173">
          <cell r="B173">
            <v>4185</v>
          </cell>
          <cell r="C173" t="str">
            <v>VB 12</v>
          </cell>
          <cell r="D173" t="str">
            <v>K.Br</v>
          </cell>
          <cell r="E173" t="str">
            <v>KON. BRUGSE B.C.</v>
          </cell>
          <cell r="F173" t="str">
            <v>DEPOORTER Daniel</v>
          </cell>
        </row>
        <row r="174">
          <cell r="B174">
            <v>4222</v>
          </cell>
          <cell r="C174" t="str">
            <v>VB 12</v>
          </cell>
          <cell r="D174" t="str">
            <v>K.Br</v>
          </cell>
          <cell r="E174" t="str">
            <v>KON. BRUGSE B.C.</v>
          </cell>
          <cell r="F174" t="str">
            <v>DEQUEKER Guido</v>
          </cell>
        </row>
        <row r="175">
          <cell r="B175">
            <v>4150</v>
          </cell>
          <cell r="C175" t="str">
            <v>VB 12</v>
          </cell>
          <cell r="D175" t="str">
            <v>K.Br</v>
          </cell>
          <cell r="E175" t="str">
            <v>KON. BRUGSE B.C.</v>
          </cell>
          <cell r="F175" t="str">
            <v>DEVROE Eddy</v>
          </cell>
        </row>
        <row r="176">
          <cell r="B176">
            <v>4223</v>
          </cell>
          <cell r="C176" t="str">
            <v>VB 12</v>
          </cell>
          <cell r="D176" t="str">
            <v>K.Br</v>
          </cell>
          <cell r="E176" t="str">
            <v>KON. BRUGSE B.C.</v>
          </cell>
          <cell r="F176" t="str">
            <v>DRUWEL Francois</v>
          </cell>
        </row>
        <row r="177">
          <cell r="B177">
            <v>5439</v>
          </cell>
          <cell r="C177" t="str">
            <v>VB 12</v>
          </cell>
          <cell r="D177" t="str">
            <v>K.Br</v>
          </cell>
          <cell r="E177" t="str">
            <v>KON. BRUGSE B.C.</v>
          </cell>
          <cell r="F177" t="str">
            <v>DUCHEYNE Kenny</v>
          </cell>
        </row>
        <row r="178">
          <cell r="B178">
            <v>4644</v>
          </cell>
          <cell r="C178" t="str">
            <v>VB 12</v>
          </cell>
          <cell r="D178" t="str">
            <v>K.Br</v>
          </cell>
          <cell r="E178" t="str">
            <v>KON. BRUGSE B.C.</v>
          </cell>
          <cell r="F178" t="str">
            <v>DUMON Dirk</v>
          </cell>
        </row>
        <row r="179">
          <cell r="B179">
            <v>6680</v>
          </cell>
          <cell r="C179" t="str">
            <v>VB 12</v>
          </cell>
          <cell r="D179" t="str">
            <v>K.Br</v>
          </cell>
          <cell r="E179" t="str">
            <v>KON. BRUGSE B.C.</v>
          </cell>
          <cell r="F179" t="str">
            <v>FLAMEE Kurt</v>
          </cell>
        </row>
        <row r="180">
          <cell r="B180">
            <v>8678</v>
          </cell>
          <cell r="C180" t="str">
            <v>VB 12</v>
          </cell>
          <cell r="D180" t="str">
            <v>K.Br</v>
          </cell>
          <cell r="E180" t="str">
            <v>KON. BRUGSE B.C.</v>
          </cell>
          <cell r="F180" t="str">
            <v>GHAZAL Ahmad</v>
          </cell>
        </row>
        <row r="181">
          <cell r="B181">
            <v>4224</v>
          </cell>
          <cell r="C181" t="str">
            <v>VB 12</v>
          </cell>
          <cell r="D181" t="str">
            <v>K.Br</v>
          </cell>
          <cell r="E181" t="str">
            <v>KON. BRUGSE B.C.</v>
          </cell>
          <cell r="F181" t="str">
            <v>GUIDE Jean-Pierre</v>
          </cell>
        </row>
        <row r="182">
          <cell r="B182">
            <v>8881</v>
          </cell>
          <cell r="C182" t="str">
            <v>VB 12</v>
          </cell>
          <cell r="D182" t="str">
            <v>K.Br</v>
          </cell>
          <cell r="E182" t="str">
            <v>KON. BRUGSE B.C.</v>
          </cell>
          <cell r="F182" t="str">
            <v>HERPOEL Rony</v>
          </cell>
        </row>
        <row r="183">
          <cell r="B183">
            <v>4779</v>
          </cell>
          <cell r="C183" t="str">
            <v>VB 12</v>
          </cell>
          <cell r="D183" t="str">
            <v>K.Br</v>
          </cell>
          <cell r="E183" t="str">
            <v>KON. BRUGSE B.C.</v>
          </cell>
          <cell r="F183" t="str">
            <v>LEYS Bart</v>
          </cell>
        </row>
        <row r="184">
          <cell r="B184">
            <v>5688</v>
          </cell>
          <cell r="C184" t="str">
            <v>VB 12</v>
          </cell>
          <cell r="D184" t="str">
            <v>K.Br</v>
          </cell>
          <cell r="E184" t="str">
            <v>KON. BRUGSE B.C.</v>
          </cell>
          <cell r="F184" t="str">
            <v>MAENHOUT Pierre</v>
          </cell>
        </row>
        <row r="185">
          <cell r="B185">
            <v>7874</v>
          </cell>
          <cell r="C185" t="str">
            <v>VB 12</v>
          </cell>
          <cell r="D185" t="str">
            <v>K.Br</v>
          </cell>
          <cell r="E185" t="str">
            <v>KON. BRUGSE B.C.</v>
          </cell>
          <cell r="F185" t="str">
            <v>MEERSMAN Christian</v>
          </cell>
        </row>
        <row r="186">
          <cell r="B186">
            <v>7036</v>
          </cell>
          <cell r="C186" t="str">
            <v>VB 12</v>
          </cell>
          <cell r="D186" t="str">
            <v>K.Br</v>
          </cell>
          <cell r="E186" t="str">
            <v>KON. BRUGSE B.C.</v>
          </cell>
          <cell r="F186" t="str">
            <v>MISMAN Eddy</v>
          </cell>
        </row>
        <row r="187">
          <cell r="B187">
            <v>9257</v>
          </cell>
          <cell r="C187" t="str">
            <v>VB 12</v>
          </cell>
          <cell r="D187" t="str">
            <v>K.Br</v>
          </cell>
          <cell r="E187" t="str">
            <v>KON. BRUGSE B.C.</v>
          </cell>
          <cell r="F187" t="str">
            <v>MUS Hendrik</v>
          </cell>
        </row>
        <row r="188">
          <cell r="B188">
            <v>8676</v>
          </cell>
          <cell r="C188" t="str">
            <v>VB 12</v>
          </cell>
          <cell r="D188" t="str">
            <v>K.Br</v>
          </cell>
          <cell r="E188" t="str">
            <v>KON. BRUGSE B.C.</v>
          </cell>
          <cell r="F188" t="str">
            <v>NEUBOURG Freddy</v>
          </cell>
        </row>
        <row r="189">
          <cell r="B189">
            <v>7012</v>
          </cell>
          <cell r="C189" t="str">
            <v>VB 12</v>
          </cell>
          <cell r="D189" t="str">
            <v>K.Br</v>
          </cell>
          <cell r="E189" t="str">
            <v>KON. BRUGSE B.C.</v>
          </cell>
          <cell r="F189" t="str">
            <v>PAUWELS Jeroen</v>
          </cell>
        </row>
        <row r="190">
          <cell r="B190">
            <v>4233</v>
          </cell>
          <cell r="C190" t="str">
            <v>VB 12</v>
          </cell>
          <cell r="D190" t="str">
            <v>K.Br</v>
          </cell>
          <cell r="E190" t="str">
            <v>KON. BRUGSE B.C.</v>
          </cell>
          <cell r="F190" t="str">
            <v>PIETERS Ronny</v>
          </cell>
        </row>
        <row r="191">
          <cell r="B191">
            <v>8891</v>
          </cell>
          <cell r="C191" t="str">
            <v>VB 12</v>
          </cell>
          <cell r="D191" t="str">
            <v>K.Br</v>
          </cell>
          <cell r="E191" t="str">
            <v>KON. BRUGSE B.C.</v>
          </cell>
          <cell r="F191" t="str">
            <v>PLATEAU Tiani</v>
          </cell>
        </row>
        <row r="192">
          <cell r="B192">
            <v>9778</v>
          </cell>
          <cell r="C192" t="str">
            <v>VB 13</v>
          </cell>
          <cell r="D192" t="str">
            <v>K.Br</v>
          </cell>
          <cell r="E192" t="str">
            <v>KON. BRUGSE B.C.</v>
          </cell>
          <cell r="F192" t="str">
            <v>POPPE Rudy</v>
          </cell>
        </row>
        <row r="193">
          <cell r="B193">
            <v>7258</v>
          </cell>
          <cell r="C193" t="str">
            <v>VB 12</v>
          </cell>
          <cell r="D193" t="str">
            <v>K.Br</v>
          </cell>
          <cell r="E193" t="str">
            <v>KON. BRUGSE B.C.</v>
          </cell>
          <cell r="F193" t="str">
            <v>PROSEC Jean-Marie</v>
          </cell>
        </row>
        <row r="194">
          <cell r="B194">
            <v>6081</v>
          </cell>
          <cell r="C194" t="str">
            <v>VB 12</v>
          </cell>
          <cell r="D194" t="str">
            <v>K.Br</v>
          </cell>
          <cell r="E194" t="str">
            <v>KON. BRUGSE B.C.</v>
          </cell>
          <cell r="F194" t="str">
            <v>QUITTELIER Stephan</v>
          </cell>
        </row>
        <row r="195">
          <cell r="B195">
            <v>4187</v>
          </cell>
          <cell r="C195" t="str">
            <v>VB 12</v>
          </cell>
          <cell r="D195" t="str">
            <v>K.Br</v>
          </cell>
          <cell r="E195" t="str">
            <v>KON. BRUGSE B.C.</v>
          </cell>
          <cell r="F195" t="str">
            <v>ROGIERS Marc</v>
          </cell>
        </row>
        <row r="196">
          <cell r="B196">
            <v>5190</v>
          </cell>
          <cell r="C196" t="str">
            <v>VB 12</v>
          </cell>
          <cell r="D196" t="str">
            <v>K.Br</v>
          </cell>
          <cell r="E196" t="str">
            <v>KON. BRUGSE B.C.</v>
          </cell>
          <cell r="F196" t="str">
            <v>SAVER André</v>
          </cell>
        </row>
        <row r="197">
          <cell r="B197">
            <v>5689</v>
          </cell>
          <cell r="C197" t="str">
            <v>VB 12</v>
          </cell>
          <cell r="D197" t="str">
            <v>K.Br</v>
          </cell>
          <cell r="E197" t="str">
            <v>KON. BRUGSE B.C.</v>
          </cell>
          <cell r="F197" t="str">
            <v>SAVER Koen</v>
          </cell>
        </row>
        <row r="198">
          <cell r="B198">
            <v>8670</v>
          </cell>
          <cell r="C198" t="str">
            <v>VB 12</v>
          </cell>
          <cell r="D198" t="str">
            <v>K.Br</v>
          </cell>
          <cell r="E198" t="str">
            <v>KON. BRUGSE B.C.</v>
          </cell>
          <cell r="F198" t="str">
            <v>SCHOE Henk</v>
          </cell>
        </row>
        <row r="199">
          <cell r="B199">
            <v>7822</v>
          </cell>
          <cell r="C199" t="str">
            <v>VB 12</v>
          </cell>
          <cell r="D199" t="str">
            <v>K.Br</v>
          </cell>
          <cell r="E199" t="str">
            <v>KON. BRUGSE B.C.</v>
          </cell>
          <cell r="F199" t="str">
            <v>SCHOUTETENS Marc</v>
          </cell>
        </row>
        <row r="200">
          <cell r="B200">
            <v>4682</v>
          </cell>
          <cell r="C200" t="str">
            <v>VB 12</v>
          </cell>
          <cell r="D200" t="str">
            <v>K.Br</v>
          </cell>
          <cell r="E200" t="str">
            <v>KON. BRUGSE B.C.</v>
          </cell>
          <cell r="F200" t="str">
            <v>SCHOUTETENS Pieter</v>
          </cell>
        </row>
        <row r="201">
          <cell r="B201">
            <v>4557</v>
          </cell>
          <cell r="C201" t="str">
            <v>VB 12</v>
          </cell>
          <cell r="D201" t="str">
            <v>K.Br</v>
          </cell>
          <cell r="E201" t="str">
            <v>KON. BRUGSE B.C.</v>
          </cell>
          <cell r="F201" t="str">
            <v>SERWEYTENS Lieven</v>
          </cell>
        </row>
        <row r="202">
          <cell r="B202">
            <v>8162</v>
          </cell>
          <cell r="C202" t="str">
            <v>VB 12</v>
          </cell>
          <cell r="D202" t="str">
            <v>K.Br</v>
          </cell>
          <cell r="E202" t="str">
            <v>KON. BRUGSE B.C.</v>
          </cell>
          <cell r="F202" t="str">
            <v>SEYS Herbert</v>
          </cell>
        </row>
        <row r="203">
          <cell r="B203">
            <v>4156</v>
          </cell>
          <cell r="C203" t="str">
            <v>VB 12</v>
          </cell>
          <cell r="D203" t="str">
            <v>K.Br</v>
          </cell>
          <cell r="E203" t="str">
            <v>KON. BRUGSE B.C.</v>
          </cell>
          <cell r="F203" t="str">
            <v>SEYS Norbert</v>
          </cell>
        </row>
        <row r="204">
          <cell r="B204">
            <v>9258</v>
          </cell>
          <cell r="C204" t="str">
            <v>VB 12</v>
          </cell>
          <cell r="D204" t="str">
            <v>K.Br</v>
          </cell>
          <cell r="E204" t="str">
            <v>KON. BRUGSE B.C.</v>
          </cell>
          <cell r="F204" t="str">
            <v>STEFFENS Alain</v>
          </cell>
        </row>
        <row r="205">
          <cell r="B205">
            <v>8454</v>
          </cell>
          <cell r="C205" t="str">
            <v>VB 12</v>
          </cell>
          <cell r="D205" t="str">
            <v>K.Br</v>
          </cell>
          <cell r="E205" t="str">
            <v>KON. BRUGSE B.C.</v>
          </cell>
          <cell r="F205" t="str">
            <v>STUYVAERT Marijn</v>
          </cell>
        </row>
        <row r="206">
          <cell r="B206">
            <v>2944</v>
          </cell>
          <cell r="C206" t="str">
            <v>VB 12</v>
          </cell>
          <cell r="D206" t="str">
            <v>K.Br</v>
          </cell>
          <cell r="E206" t="str">
            <v>KON. BRUGSE B.C.</v>
          </cell>
          <cell r="F206" t="str">
            <v>'T SEYEN Roland</v>
          </cell>
        </row>
        <row r="207">
          <cell r="B207">
            <v>4267</v>
          </cell>
          <cell r="C207" t="str">
            <v>VB 12</v>
          </cell>
          <cell r="D207" t="str">
            <v>K.Br</v>
          </cell>
          <cell r="E207" t="str">
            <v>KON. BRUGSE B.C.</v>
          </cell>
          <cell r="F207" t="str">
            <v>THOMAS Peter</v>
          </cell>
        </row>
        <row r="208">
          <cell r="B208">
            <v>5691</v>
          </cell>
          <cell r="C208" t="str">
            <v>VB 12</v>
          </cell>
          <cell r="D208" t="str">
            <v>K.Br</v>
          </cell>
          <cell r="E208" t="str">
            <v>KON. BRUGSE B.C.</v>
          </cell>
          <cell r="F208" t="str">
            <v>TORRES Manuel</v>
          </cell>
        </row>
        <row r="209">
          <cell r="B209">
            <v>7525</v>
          </cell>
          <cell r="C209" t="str">
            <v>VB 12</v>
          </cell>
          <cell r="D209" t="str">
            <v>K.Br</v>
          </cell>
          <cell r="E209" t="str">
            <v>KON. BRUGSE B.C.</v>
          </cell>
          <cell r="F209" t="str">
            <v>VAN VYVE Dany</v>
          </cell>
        </row>
        <row r="210">
          <cell r="B210">
            <v>6806</v>
          </cell>
          <cell r="C210" t="str">
            <v>VB 12</v>
          </cell>
          <cell r="D210" t="str">
            <v>K.Br</v>
          </cell>
          <cell r="E210" t="str">
            <v>KON. BRUGSE B.C.</v>
          </cell>
          <cell r="F210" t="str">
            <v>VANHAEREN Leon</v>
          </cell>
        </row>
        <row r="211">
          <cell r="B211">
            <v>4241</v>
          </cell>
          <cell r="C211" t="str">
            <v>VB 12</v>
          </cell>
          <cell r="D211" t="str">
            <v>K.Br</v>
          </cell>
          <cell r="E211" t="str">
            <v>KON. BRUGSE B.C.</v>
          </cell>
          <cell r="F211" t="str">
            <v>VANHECKE Rik</v>
          </cell>
        </row>
        <row r="212">
          <cell r="B212">
            <v>4126</v>
          </cell>
          <cell r="C212" t="str">
            <v>VB 12</v>
          </cell>
          <cell r="D212" t="str">
            <v>K.Br</v>
          </cell>
          <cell r="E212" t="str">
            <v>KON. BRUGSE B.C.</v>
          </cell>
          <cell r="F212" t="str">
            <v>VANHEE Frans</v>
          </cell>
        </row>
        <row r="213">
          <cell r="B213">
            <v>7866</v>
          </cell>
          <cell r="C213" t="str">
            <v>VB 12</v>
          </cell>
          <cell r="D213" t="str">
            <v>K.Br</v>
          </cell>
          <cell r="E213" t="str">
            <v>KON. BRUGSE B.C.</v>
          </cell>
          <cell r="F213" t="str">
            <v>VANLAARHOVEN Roland</v>
          </cell>
        </row>
        <row r="214">
          <cell r="B214">
            <v>8883</v>
          </cell>
          <cell r="C214" t="str">
            <v>VB 12</v>
          </cell>
          <cell r="D214" t="str">
            <v>K.Br</v>
          </cell>
          <cell r="E214" t="str">
            <v>KON. BRUGSE B.C.</v>
          </cell>
          <cell r="F214" t="str">
            <v>VANPRAET Bart</v>
          </cell>
        </row>
        <row r="215">
          <cell r="B215">
            <v>5408</v>
          </cell>
          <cell r="C215" t="str">
            <v>VB 12</v>
          </cell>
          <cell r="D215" t="str">
            <v>K.Br</v>
          </cell>
          <cell r="E215" t="str">
            <v>KON. BRUGSE B.C.</v>
          </cell>
          <cell r="F215" t="str">
            <v>VANRAPENBUSCH Franky</v>
          </cell>
        </row>
        <row r="216">
          <cell r="B216">
            <v>9595</v>
          </cell>
          <cell r="C216" t="str">
            <v>VB 12</v>
          </cell>
          <cell r="D216" t="str">
            <v>K.Br</v>
          </cell>
          <cell r="E216" t="str">
            <v>KON. BRUGSE B.C.</v>
          </cell>
          <cell r="F216" t="str">
            <v>VERBEURE Danny</v>
          </cell>
        </row>
        <row r="217">
          <cell r="B217">
            <v>4242</v>
          </cell>
          <cell r="C217" t="str">
            <v>VB 12</v>
          </cell>
          <cell r="D217" t="str">
            <v>K.Br</v>
          </cell>
          <cell r="E217" t="str">
            <v>KON. BRUGSE B.C.</v>
          </cell>
          <cell r="F217" t="str">
            <v>VERCRUYSSE Johan</v>
          </cell>
        </row>
        <row r="218">
          <cell r="B218">
            <v>5678</v>
          </cell>
          <cell r="C218" t="str">
            <v>VB 12</v>
          </cell>
          <cell r="D218" t="str">
            <v>K.Br</v>
          </cell>
          <cell r="E218" t="str">
            <v>KON. BRUGSE B.C.</v>
          </cell>
          <cell r="F218" t="str">
            <v>VERSCHAEVE Edwin</v>
          </cell>
        </row>
        <row r="219">
          <cell r="B219">
            <v>7865</v>
          </cell>
          <cell r="C219" t="str">
            <v>VB 12</v>
          </cell>
          <cell r="D219" t="str">
            <v>K.Br</v>
          </cell>
          <cell r="E219" t="str">
            <v>KON. BRUGSE B.C.</v>
          </cell>
          <cell r="F219" t="str">
            <v>VINK Michael</v>
          </cell>
        </row>
        <row r="220">
          <cell r="B220">
            <v>4178</v>
          </cell>
          <cell r="C220" t="str">
            <v>VK 07</v>
          </cell>
          <cell r="D220" t="str">
            <v>K.DOS</v>
          </cell>
          <cell r="E220" t="str">
            <v>K.B.C. DOS ROESELARE</v>
          </cell>
          <cell r="F220" t="str">
            <v>BROUCKAERT Gerard</v>
          </cell>
        </row>
        <row r="221">
          <cell r="B221">
            <v>1055</v>
          </cell>
          <cell r="C221" t="str">
            <v>VK 07</v>
          </cell>
          <cell r="D221" t="str">
            <v>K.DOS</v>
          </cell>
          <cell r="E221" t="str">
            <v>K.B.C. DOS ROESELARE</v>
          </cell>
          <cell r="F221" t="str">
            <v>BRUWIER Erwin</v>
          </cell>
        </row>
        <row r="222">
          <cell r="B222">
            <v>9957</v>
          </cell>
          <cell r="C222" t="str">
            <v>VK 07</v>
          </cell>
          <cell r="D222" t="str">
            <v>K.DOS</v>
          </cell>
          <cell r="E222" t="str">
            <v>K.B.C. DOS ROESELARE</v>
          </cell>
          <cell r="F222" t="str">
            <v>BRUWIER Ludwin</v>
          </cell>
        </row>
        <row r="223">
          <cell r="B223">
            <v>4762</v>
          </cell>
          <cell r="C223" t="str">
            <v>VK 07</v>
          </cell>
          <cell r="D223" t="str">
            <v>K.DOS</v>
          </cell>
          <cell r="E223" t="str">
            <v>K.B.C. DOS ROESELARE</v>
          </cell>
          <cell r="F223" t="str">
            <v>CASTELEYN Henk</v>
          </cell>
        </row>
        <row r="224">
          <cell r="B224">
            <v>6182</v>
          </cell>
          <cell r="C224" t="str">
            <v>VK 07</v>
          </cell>
          <cell r="D224" t="str">
            <v>K.DOS</v>
          </cell>
          <cell r="E224" t="str">
            <v>K.B.C. DOS ROESELARE</v>
          </cell>
          <cell r="F224" t="str">
            <v>CHRISTIAEN Kris</v>
          </cell>
        </row>
        <row r="225">
          <cell r="B225">
            <v>4765</v>
          </cell>
          <cell r="C225" t="str">
            <v>VK 07</v>
          </cell>
          <cell r="D225" t="str">
            <v>K.DOS</v>
          </cell>
          <cell r="E225" t="str">
            <v>K.B.C. DOS ROESELARE</v>
          </cell>
          <cell r="F225" t="str">
            <v>DEBAES Peter</v>
          </cell>
        </row>
        <row r="226">
          <cell r="B226">
            <v>4768</v>
          </cell>
          <cell r="C226" t="str">
            <v>VK 07</v>
          </cell>
          <cell r="D226" t="str">
            <v>K.DOS</v>
          </cell>
          <cell r="E226" t="str">
            <v>K.B.C. DOS ROESELARE</v>
          </cell>
          <cell r="F226" t="str">
            <v>DEDIER Georges</v>
          </cell>
        </row>
        <row r="227">
          <cell r="B227">
            <v>7074</v>
          </cell>
          <cell r="C227" t="str">
            <v>VK 07</v>
          </cell>
          <cell r="D227" t="str">
            <v>K.DOS</v>
          </cell>
          <cell r="E227" t="str">
            <v>K.B.C. DOS ROESELARE</v>
          </cell>
          <cell r="F227" t="str">
            <v>DESLOOVERE Dave</v>
          </cell>
          <cell r="G227" t="str">
            <v>NS</v>
          </cell>
        </row>
        <row r="228">
          <cell r="B228">
            <v>8156</v>
          </cell>
          <cell r="C228" t="str">
            <v>VK 07</v>
          </cell>
          <cell r="D228" t="str">
            <v>K.DOS</v>
          </cell>
          <cell r="E228" t="str">
            <v>K.B.C. DOS ROESELARE</v>
          </cell>
          <cell r="F228" t="str">
            <v>DETOLLENAERE Jonny</v>
          </cell>
        </row>
        <row r="229">
          <cell r="B229">
            <v>4774</v>
          </cell>
          <cell r="C229" t="str">
            <v>VK 07</v>
          </cell>
          <cell r="D229" t="str">
            <v>K.DOS</v>
          </cell>
          <cell r="E229" t="str">
            <v>K.B.C. DOS ROESELARE</v>
          </cell>
          <cell r="F229" t="str">
            <v>DUYCK Peter</v>
          </cell>
        </row>
        <row r="230">
          <cell r="B230">
            <v>1061</v>
          </cell>
          <cell r="C230" t="str">
            <v>VK 07</v>
          </cell>
          <cell r="D230" t="str">
            <v>K.DOS</v>
          </cell>
          <cell r="E230" t="str">
            <v>K.B.C. DOS ROESELARE</v>
          </cell>
          <cell r="F230" t="str">
            <v>GELDHOF Frank</v>
          </cell>
        </row>
        <row r="231">
          <cell r="B231">
            <v>7697</v>
          </cell>
          <cell r="C231" t="str">
            <v>VK 07</v>
          </cell>
          <cell r="D231" t="str">
            <v>K.DOS</v>
          </cell>
          <cell r="E231" t="str">
            <v>K.B.C. DOS ROESELARE</v>
          </cell>
          <cell r="F231" t="str">
            <v>GHESQUIERE Jozef</v>
          </cell>
        </row>
        <row r="232">
          <cell r="B232">
            <v>9018</v>
          </cell>
          <cell r="C232" t="str">
            <v>VK 07</v>
          </cell>
          <cell r="D232" t="str">
            <v>K.DOS</v>
          </cell>
          <cell r="E232" t="str">
            <v>K.B.C. DOS ROESELARE</v>
          </cell>
          <cell r="F232" t="str">
            <v>GHEVART Jean</v>
          </cell>
        </row>
        <row r="233">
          <cell r="B233">
            <v>4776</v>
          </cell>
          <cell r="C233" t="str">
            <v>VK 07</v>
          </cell>
          <cell r="D233" t="str">
            <v>K.DOS</v>
          </cell>
          <cell r="E233" t="str">
            <v>K.B.C. DOS ROESELARE</v>
          </cell>
          <cell r="F233" t="str">
            <v>HOUTHAEVE Jean-Marie</v>
          </cell>
        </row>
        <row r="234">
          <cell r="B234">
            <v>4778</v>
          </cell>
          <cell r="C234" t="str">
            <v>VK 07</v>
          </cell>
          <cell r="D234" t="str">
            <v>K.DOS</v>
          </cell>
          <cell r="E234" t="str">
            <v>K.B.C. DOS ROESELARE</v>
          </cell>
          <cell r="F234" t="str">
            <v>LEYN Philippe</v>
          </cell>
        </row>
        <row r="235">
          <cell r="B235">
            <v>8697</v>
          </cell>
          <cell r="C235" t="str">
            <v>VK 07</v>
          </cell>
          <cell r="D235" t="str">
            <v>K.DOS</v>
          </cell>
          <cell r="E235" t="str">
            <v>K.B.C. DOS ROESELARE</v>
          </cell>
          <cell r="F235" t="str">
            <v>MELNYTSCHENKO Cédric</v>
          </cell>
        </row>
        <row r="236">
          <cell r="B236">
            <v>7612</v>
          </cell>
          <cell r="C236" t="str">
            <v>VK 07</v>
          </cell>
          <cell r="D236" t="str">
            <v>K.DOS</v>
          </cell>
          <cell r="E236" t="str">
            <v>K.B.C. DOS ROESELARE</v>
          </cell>
          <cell r="F236" t="str">
            <v>OOSTERLINCK Patrick</v>
          </cell>
        </row>
        <row r="237">
          <cell r="B237">
            <v>7460</v>
          </cell>
          <cell r="C237" t="str">
            <v>VK 07</v>
          </cell>
          <cell r="D237" t="str">
            <v>K.DOS</v>
          </cell>
          <cell r="E237" t="str">
            <v>K.B.C. DOS ROESELARE</v>
          </cell>
          <cell r="F237" t="str">
            <v>PLANCKE Filip</v>
          </cell>
          <cell r="G237" t="str">
            <v>NS</v>
          </cell>
        </row>
        <row r="238">
          <cell r="B238">
            <v>9461</v>
          </cell>
          <cell r="C238" t="str">
            <v>VK 07</v>
          </cell>
          <cell r="D238" t="str">
            <v>K.DOS</v>
          </cell>
          <cell r="E238" t="str">
            <v>K.B.C. DOS ROESELARE</v>
          </cell>
          <cell r="F238" t="str">
            <v>RONDELEZ Kenneth</v>
          </cell>
        </row>
        <row r="239">
          <cell r="B239">
            <v>5719</v>
          </cell>
          <cell r="C239" t="str">
            <v>VK 07</v>
          </cell>
          <cell r="D239" t="str">
            <v>K.DOS</v>
          </cell>
          <cell r="E239" t="str">
            <v>K.B.C. DOS ROESELARE</v>
          </cell>
          <cell r="F239" t="str">
            <v>SAMIJN Peter</v>
          </cell>
        </row>
        <row r="240">
          <cell r="B240">
            <v>8705</v>
          </cell>
          <cell r="C240" t="str">
            <v>VK 07</v>
          </cell>
          <cell r="D240" t="str">
            <v>K.DOS</v>
          </cell>
          <cell r="E240" t="str">
            <v>K.B.C. DOS ROESELARE</v>
          </cell>
          <cell r="F240" t="str">
            <v>STEVENS Ilse</v>
          </cell>
        </row>
        <row r="241">
          <cell r="B241" t="str">
            <v>6094B</v>
          </cell>
          <cell r="C241" t="str">
            <v>VK 07</v>
          </cell>
          <cell r="D241" t="str">
            <v>K.DOS</v>
          </cell>
          <cell r="E241" t="str">
            <v>K.B.C. DOS ROESELARE</v>
          </cell>
          <cell r="F241" t="str">
            <v>VAN ACKER Steven</v>
          </cell>
        </row>
        <row r="242">
          <cell r="B242">
            <v>8090</v>
          </cell>
          <cell r="C242" t="str">
            <v>VK 07</v>
          </cell>
          <cell r="D242" t="str">
            <v>K.DOS</v>
          </cell>
          <cell r="E242" t="str">
            <v>K.B.C. DOS ROESELARE</v>
          </cell>
          <cell r="F242" t="str">
            <v>VANLAUWE Stephan</v>
          </cell>
        </row>
        <row r="243">
          <cell r="B243">
            <v>2299</v>
          </cell>
          <cell r="C243" t="str">
            <v>VK 07</v>
          </cell>
          <cell r="D243" t="str">
            <v>K.DOS</v>
          </cell>
          <cell r="E243" t="str">
            <v>K.B.C. DOS ROESELARE</v>
          </cell>
          <cell r="F243" t="str">
            <v>VANTHOURNOUT Michel</v>
          </cell>
        </row>
        <row r="244">
          <cell r="B244">
            <v>7529</v>
          </cell>
          <cell r="C244" t="str">
            <v>VK 07</v>
          </cell>
          <cell r="D244" t="str">
            <v>K.DOS</v>
          </cell>
          <cell r="E244" t="str">
            <v>K.B.C. DOS ROESELARE</v>
          </cell>
          <cell r="F244" t="str">
            <v>VASSEUR Patrick</v>
          </cell>
        </row>
        <row r="245">
          <cell r="B245">
            <v>7611</v>
          </cell>
          <cell r="C245" t="str">
            <v>VK 07</v>
          </cell>
          <cell r="D245" t="str">
            <v>K.DOS</v>
          </cell>
          <cell r="E245" t="str">
            <v>K.B.C. DOS ROESELARE</v>
          </cell>
          <cell r="F245" t="str">
            <v>VEREECKE Brian</v>
          </cell>
        </row>
        <row r="246">
          <cell r="B246">
            <v>9045</v>
          </cell>
          <cell r="C246" t="str">
            <v>VK 07</v>
          </cell>
          <cell r="D246" t="str">
            <v>K.DOS</v>
          </cell>
          <cell r="E246" t="str">
            <v>K.B.C. DOS ROESELARE</v>
          </cell>
          <cell r="F246" t="str">
            <v>WALLART Jean-Charles</v>
          </cell>
        </row>
        <row r="247">
          <cell r="B247">
            <v>4759</v>
          </cell>
          <cell r="C247" t="str">
            <v>VK 07</v>
          </cell>
          <cell r="D247" t="str">
            <v>K.DOS</v>
          </cell>
          <cell r="E247" t="str">
            <v>K.B.C. DOS ROESELARE</v>
          </cell>
          <cell r="F247" t="str">
            <v>WARLOP Luc</v>
          </cell>
        </row>
        <row r="248">
          <cell r="B248">
            <v>6720</v>
          </cell>
          <cell r="C248" t="str">
            <v>VK 07</v>
          </cell>
          <cell r="D248" t="str">
            <v>K.DOS</v>
          </cell>
          <cell r="E248" t="str">
            <v>K.B.C. DOS ROESELARE</v>
          </cell>
          <cell r="F248" t="str">
            <v>WILLE Etienne</v>
          </cell>
        </row>
        <row r="249">
          <cell r="B249">
            <v>1060</v>
          </cell>
          <cell r="C249" t="str">
            <v>VK 07</v>
          </cell>
          <cell r="D249" t="str">
            <v>K.DOS</v>
          </cell>
          <cell r="E249" t="str">
            <v>K.B.C. DOS ROESELARE</v>
          </cell>
          <cell r="F249" t="str">
            <v>WITTEVRONGEL Dirk</v>
          </cell>
        </row>
        <row r="250">
          <cell r="B250">
            <v>7478</v>
          </cell>
          <cell r="C250" t="str">
            <v>VG 15</v>
          </cell>
          <cell r="D250" t="str">
            <v>K.EBC</v>
          </cell>
          <cell r="E250" t="str">
            <v>KON. EEKLOSE B.C.</v>
          </cell>
          <cell r="F250" t="str">
            <v>BAUMGARTE Cees</v>
          </cell>
        </row>
        <row r="251">
          <cell r="B251">
            <v>1071</v>
          </cell>
          <cell r="C251" t="str">
            <v>VG 15</v>
          </cell>
          <cell r="D251" t="str">
            <v>K.EBC</v>
          </cell>
          <cell r="E251" t="str">
            <v>KON. EEKLOSE B.C.</v>
          </cell>
          <cell r="F251" t="str">
            <v>BILLIET Jelle</v>
          </cell>
        </row>
        <row r="252">
          <cell r="B252">
            <v>6417</v>
          </cell>
          <cell r="C252" t="str">
            <v>VG 15</v>
          </cell>
          <cell r="D252" t="str">
            <v>K.EBC</v>
          </cell>
          <cell r="E252" t="str">
            <v>KON. EEKLOSE B.C.</v>
          </cell>
          <cell r="F252" t="str">
            <v>BLOMME Jean-Thierry</v>
          </cell>
        </row>
        <row r="253">
          <cell r="B253">
            <v>8896</v>
          </cell>
          <cell r="C253" t="str">
            <v>VG 15</v>
          </cell>
          <cell r="D253" t="str">
            <v>K.EBC</v>
          </cell>
          <cell r="E253" t="str">
            <v>KON. EEKLOSE B.C.</v>
          </cell>
          <cell r="F253" t="str">
            <v>BOELENS Nils</v>
          </cell>
        </row>
        <row r="254">
          <cell r="B254">
            <v>9057</v>
          </cell>
          <cell r="C254" t="str">
            <v>VG 15</v>
          </cell>
          <cell r="D254" t="str">
            <v>K.EBC</v>
          </cell>
          <cell r="E254" t="str">
            <v>KON. EEKLOSE B.C.</v>
          </cell>
          <cell r="F254" t="str">
            <v>BONTE William</v>
          </cell>
        </row>
        <row r="255">
          <cell r="B255">
            <v>1046</v>
          </cell>
          <cell r="C255" t="str">
            <v>VG 15</v>
          </cell>
          <cell r="D255" t="str">
            <v>K.EBC</v>
          </cell>
          <cell r="E255" t="str">
            <v>KON. EEKLOSE B.C.</v>
          </cell>
          <cell r="F255" t="str">
            <v>BRUGGEMAN Franky</v>
          </cell>
        </row>
        <row r="256">
          <cell r="B256">
            <v>9524</v>
          </cell>
          <cell r="C256" t="str">
            <v>VG 15</v>
          </cell>
          <cell r="D256" t="str">
            <v>K.EBC</v>
          </cell>
          <cell r="E256" t="str">
            <v>KON. EEKLOSE B.C.</v>
          </cell>
          <cell r="F256" t="str">
            <v>CLAERHOUDT Robin</v>
          </cell>
        </row>
        <row r="257">
          <cell r="B257">
            <v>6095</v>
          </cell>
          <cell r="C257" t="str">
            <v>VG 15</v>
          </cell>
          <cell r="D257" t="str">
            <v>K.EBC</v>
          </cell>
          <cell r="E257" t="str">
            <v>KON. EEKLOSE B.C.</v>
          </cell>
          <cell r="F257" t="str">
            <v>COOLS Willy</v>
          </cell>
        </row>
        <row r="258">
          <cell r="B258">
            <v>4473</v>
          </cell>
          <cell r="C258" t="str">
            <v>VG 15</v>
          </cell>
          <cell r="D258" t="str">
            <v>K.EBC</v>
          </cell>
          <cell r="E258" t="str">
            <v>KON. EEKLOSE B.C.</v>
          </cell>
          <cell r="F258" t="str">
            <v>DE BAETS Ronny</v>
          </cell>
        </row>
        <row r="259">
          <cell r="B259">
            <v>9807</v>
          </cell>
          <cell r="C259" t="str">
            <v>VG 15</v>
          </cell>
          <cell r="D259" t="str">
            <v>K.EBC</v>
          </cell>
          <cell r="E259" t="str">
            <v>KON. EEKLOSE B.C.</v>
          </cell>
          <cell r="F259" t="str">
            <v>DE BRUYCKER Pierre</v>
          </cell>
        </row>
        <row r="260">
          <cell r="B260">
            <v>9525</v>
          </cell>
          <cell r="C260" t="str">
            <v>VG 15</v>
          </cell>
          <cell r="D260" t="str">
            <v>K.EBC</v>
          </cell>
          <cell r="E260" t="str">
            <v>KON. EEKLOSE B.C.</v>
          </cell>
          <cell r="F260" t="str">
            <v>DE JONGE Cor</v>
          </cell>
        </row>
        <row r="261">
          <cell r="B261">
            <v>9067</v>
          </cell>
          <cell r="C261" t="str">
            <v>VG 15</v>
          </cell>
          <cell r="D261" t="str">
            <v>K.EBC</v>
          </cell>
          <cell r="E261" t="str">
            <v>KON. EEKLOSE B.C.</v>
          </cell>
          <cell r="F261" t="str">
            <v>DE LETTER Sandra</v>
          </cell>
        </row>
        <row r="262">
          <cell r="B262">
            <v>4538</v>
          </cell>
          <cell r="C262" t="str">
            <v>VG 15</v>
          </cell>
          <cell r="D262" t="str">
            <v>K.EBC</v>
          </cell>
          <cell r="E262" t="str">
            <v>KON. EEKLOSE B.C.</v>
          </cell>
          <cell r="F262" t="str">
            <v>DE LOMBAERT Albert </v>
          </cell>
        </row>
        <row r="263">
          <cell r="B263">
            <v>4422</v>
          </cell>
          <cell r="C263" t="str">
            <v>VG 15</v>
          </cell>
          <cell r="D263" t="str">
            <v>K.EBC</v>
          </cell>
          <cell r="E263" t="str">
            <v>KON. EEKLOSE B.C.</v>
          </cell>
          <cell r="F263" t="str">
            <v>DE MEYER Rudi</v>
          </cell>
        </row>
        <row r="264">
          <cell r="B264">
            <v>4539</v>
          </cell>
          <cell r="C264" t="str">
            <v>VG 15</v>
          </cell>
          <cell r="D264" t="str">
            <v>K.EBC</v>
          </cell>
          <cell r="E264" t="str">
            <v>KON. EEKLOSE B.C.</v>
          </cell>
          <cell r="F264" t="str">
            <v>DE MIL Christiaan</v>
          </cell>
        </row>
        <row r="265">
          <cell r="B265">
            <v>4395</v>
          </cell>
          <cell r="C265" t="str">
            <v>VG 15</v>
          </cell>
          <cell r="D265" t="str">
            <v>K.EBC</v>
          </cell>
          <cell r="E265" t="str">
            <v>KON. EEKLOSE B.C.</v>
          </cell>
          <cell r="F265" t="str">
            <v>DE PAEPE Roland</v>
          </cell>
        </row>
        <row r="266">
          <cell r="B266">
            <v>7474</v>
          </cell>
          <cell r="C266" t="str">
            <v>VG 15</v>
          </cell>
          <cell r="D266" t="str">
            <v>K.EBC</v>
          </cell>
          <cell r="E266" t="str">
            <v>KON. EEKLOSE B.C.</v>
          </cell>
          <cell r="F266" t="str">
            <v>GEIRNAERT Marc</v>
          </cell>
        </row>
        <row r="267">
          <cell r="B267">
            <v>4544</v>
          </cell>
          <cell r="C267" t="str">
            <v>VG 15</v>
          </cell>
          <cell r="D267" t="str">
            <v>K.EBC</v>
          </cell>
          <cell r="E267" t="str">
            <v>KON. EEKLOSE B.C.</v>
          </cell>
          <cell r="F267" t="str">
            <v>GEVAERT Michel</v>
          </cell>
        </row>
        <row r="268">
          <cell r="B268">
            <v>4545</v>
          </cell>
          <cell r="C268" t="str">
            <v>VG 15</v>
          </cell>
          <cell r="D268" t="str">
            <v>K.EBC</v>
          </cell>
          <cell r="E268" t="str">
            <v>KON. EEKLOSE B.C.</v>
          </cell>
          <cell r="F268" t="str">
            <v>GOETHALS Armand</v>
          </cell>
        </row>
        <row r="269">
          <cell r="B269">
            <v>5769</v>
          </cell>
          <cell r="C269" t="str">
            <v>VG 15</v>
          </cell>
          <cell r="D269" t="str">
            <v>K.EBC</v>
          </cell>
          <cell r="E269" t="str">
            <v>KON. EEKLOSE B.C.</v>
          </cell>
          <cell r="F269" t="str">
            <v>HAERENS Raf</v>
          </cell>
        </row>
        <row r="270">
          <cell r="B270">
            <v>9266</v>
          </cell>
          <cell r="C270" t="str">
            <v>VG 15</v>
          </cell>
          <cell r="D270" t="str">
            <v>K.EBC</v>
          </cell>
          <cell r="E270" t="str">
            <v>KON. EEKLOSE B.C.</v>
          </cell>
          <cell r="F270" t="str">
            <v>HENSKENS Toine</v>
          </cell>
        </row>
        <row r="271">
          <cell r="B271">
            <v>5015</v>
          </cell>
          <cell r="C271" t="str">
            <v>VG 15</v>
          </cell>
          <cell r="D271" t="str">
            <v>K.EBC</v>
          </cell>
          <cell r="E271" t="str">
            <v>KON. EEKLOSE B.C.</v>
          </cell>
          <cell r="F271" t="str">
            <v>HIMSCHOOT Daniel</v>
          </cell>
        </row>
        <row r="272">
          <cell r="B272">
            <v>4548</v>
          </cell>
          <cell r="C272" t="str">
            <v>VG 15</v>
          </cell>
          <cell r="D272" t="str">
            <v>K.EBC</v>
          </cell>
          <cell r="E272" t="str">
            <v>KON. EEKLOSE B.C.</v>
          </cell>
          <cell r="F272" t="str">
            <v>IMMESOETE Amaat</v>
          </cell>
        </row>
        <row r="273">
          <cell r="B273">
            <v>9267</v>
          </cell>
          <cell r="C273" t="str">
            <v>VG 15</v>
          </cell>
          <cell r="D273" t="str">
            <v>K.EBC</v>
          </cell>
          <cell r="E273" t="str">
            <v>KON. EEKLOSE B.C.</v>
          </cell>
          <cell r="F273" t="str">
            <v>JANSSEN Willem</v>
          </cell>
        </row>
        <row r="274">
          <cell r="B274">
            <v>8659</v>
          </cell>
          <cell r="C274" t="str">
            <v>VG 15</v>
          </cell>
          <cell r="D274" t="str">
            <v>K.EBC</v>
          </cell>
          <cell r="E274" t="str">
            <v>KON. EEKLOSE B.C.</v>
          </cell>
          <cell r="F274" t="str">
            <v>LAMPAERT Eddy</v>
          </cell>
        </row>
        <row r="275">
          <cell r="B275">
            <v>8656</v>
          </cell>
          <cell r="C275" t="str">
            <v>VG 15</v>
          </cell>
          <cell r="D275" t="str">
            <v>K.EBC</v>
          </cell>
          <cell r="E275" t="str">
            <v>KON. EEKLOSE B.C.</v>
          </cell>
          <cell r="F275" t="str">
            <v>MELKEBEKE Julien</v>
          </cell>
        </row>
        <row r="276">
          <cell r="B276">
            <v>1022</v>
          </cell>
          <cell r="C276" t="str">
            <v>VG 15</v>
          </cell>
          <cell r="D276" t="str">
            <v>K.EBC</v>
          </cell>
          <cell r="E276" t="str">
            <v>KON. EEKLOSE B.C.</v>
          </cell>
          <cell r="F276" t="str">
            <v>MENHEER Leslie</v>
          </cell>
        </row>
        <row r="277">
          <cell r="B277">
            <v>9419</v>
          </cell>
          <cell r="C277" t="str">
            <v>VG 15</v>
          </cell>
          <cell r="D277" t="str">
            <v>K.EBC</v>
          </cell>
          <cell r="E277" t="str">
            <v>KON. EEKLOSE B.C.</v>
          </cell>
          <cell r="F277" t="str">
            <v>MOEYKENS Biacio</v>
          </cell>
        </row>
        <row r="278">
          <cell r="B278">
            <v>7500</v>
          </cell>
          <cell r="C278" t="str">
            <v>VG 15</v>
          </cell>
          <cell r="D278" t="str">
            <v>K.EBC</v>
          </cell>
          <cell r="E278" t="str">
            <v>KON. EEKLOSE B.C.</v>
          </cell>
          <cell r="F278" t="str">
            <v>REYNIERS Erwin</v>
          </cell>
        </row>
        <row r="279">
          <cell r="B279">
            <v>8119</v>
          </cell>
          <cell r="C279" t="str">
            <v>VG 15</v>
          </cell>
          <cell r="D279" t="str">
            <v>K.EBC</v>
          </cell>
          <cell r="E279" t="str">
            <v>KON. EEKLOSE B.C.</v>
          </cell>
          <cell r="F279" t="str">
            <v>ROESBEKE Dirk</v>
          </cell>
        </row>
        <row r="280">
          <cell r="B280">
            <v>4558</v>
          </cell>
          <cell r="C280" t="str">
            <v>VG 15</v>
          </cell>
          <cell r="D280" t="str">
            <v>K.EBC</v>
          </cell>
          <cell r="E280" t="str">
            <v>KON. EEKLOSE B.C.</v>
          </cell>
          <cell r="F280" t="str">
            <v>SIMOENS Wilfried</v>
          </cell>
        </row>
        <row r="281">
          <cell r="B281">
            <v>4482</v>
          </cell>
          <cell r="C281" t="str">
            <v>VG 15</v>
          </cell>
          <cell r="D281" t="str">
            <v>K.EBC</v>
          </cell>
          <cell r="E281" t="str">
            <v>KON. EEKLOSE B.C.</v>
          </cell>
          <cell r="F281" t="str">
            <v>STAELENS Freddy</v>
          </cell>
        </row>
        <row r="282">
          <cell r="B282">
            <v>5212</v>
          </cell>
          <cell r="C282" t="str">
            <v>VG 15</v>
          </cell>
          <cell r="D282" t="str">
            <v>K.EBC</v>
          </cell>
          <cell r="E282" t="str">
            <v>KON. EEKLOSE B.C.</v>
          </cell>
          <cell r="F282" t="str">
            <v>STEVENS Martin </v>
          </cell>
        </row>
        <row r="283">
          <cell r="B283">
            <v>7312</v>
          </cell>
          <cell r="C283" t="str">
            <v>VG 15</v>
          </cell>
          <cell r="D283" t="str">
            <v>K.EBC</v>
          </cell>
          <cell r="E283" t="str">
            <v>KON. EEKLOSE B.C.</v>
          </cell>
          <cell r="F283" t="str">
            <v>VAN ACKER Johan</v>
          </cell>
        </row>
        <row r="284">
          <cell r="B284">
            <v>6094</v>
          </cell>
          <cell r="C284" t="str">
            <v>VG 15</v>
          </cell>
          <cell r="D284" t="str">
            <v>K.EBC</v>
          </cell>
          <cell r="E284" t="str">
            <v>KON. EEKLOSE B.C.</v>
          </cell>
          <cell r="F284" t="str">
            <v>VAN ACKER Steven</v>
          </cell>
        </row>
        <row r="285">
          <cell r="B285">
            <v>4561</v>
          </cell>
          <cell r="C285" t="str">
            <v>VG 15</v>
          </cell>
          <cell r="D285" t="str">
            <v>K.EBC</v>
          </cell>
          <cell r="E285" t="str">
            <v>KON. EEKLOSE B.C.</v>
          </cell>
          <cell r="F285" t="str">
            <v>VAN DAMME Etienne</v>
          </cell>
        </row>
        <row r="286">
          <cell r="B286">
            <v>6097</v>
          </cell>
          <cell r="C286" t="str">
            <v>VG 15</v>
          </cell>
          <cell r="D286" t="str">
            <v>K.EBC</v>
          </cell>
          <cell r="E286" t="str">
            <v>KON. EEKLOSE B.C.</v>
          </cell>
          <cell r="F286" t="str">
            <v>VAN DE VOORDE Johan</v>
          </cell>
        </row>
        <row r="287">
          <cell r="B287">
            <v>9424</v>
          </cell>
          <cell r="C287" t="str">
            <v>VG 15</v>
          </cell>
          <cell r="D287" t="str">
            <v>K.EBC</v>
          </cell>
          <cell r="E287" t="str">
            <v>KON. EEKLOSE B.C.</v>
          </cell>
          <cell r="F287" t="str">
            <v>VAN DEN EEDE Marc</v>
          </cell>
        </row>
        <row r="288">
          <cell r="B288">
            <v>7469</v>
          </cell>
          <cell r="C288" t="str">
            <v>VG 15</v>
          </cell>
          <cell r="D288" t="str">
            <v>K.EBC</v>
          </cell>
          <cell r="E288" t="str">
            <v>KON. EEKLOSE B.C.</v>
          </cell>
          <cell r="F288" t="str">
            <v>VAN KERREBROECK Bruno</v>
          </cell>
        </row>
        <row r="289">
          <cell r="B289">
            <v>4490</v>
          </cell>
          <cell r="C289" t="str">
            <v>VG 15</v>
          </cell>
          <cell r="D289" t="str">
            <v>K.EBC</v>
          </cell>
          <cell r="E289" t="str">
            <v>KON. EEKLOSE B.C.</v>
          </cell>
          <cell r="F289" t="str">
            <v>VAN LANCKER Pierre</v>
          </cell>
        </row>
        <row r="290">
          <cell r="B290">
            <v>6096</v>
          </cell>
          <cell r="C290" t="str">
            <v>VG 15</v>
          </cell>
          <cell r="D290" t="str">
            <v>K.EBC</v>
          </cell>
          <cell r="E290" t="str">
            <v>KON. EEKLOSE B.C.</v>
          </cell>
          <cell r="F290" t="str">
            <v>VAN REETH Rudy</v>
          </cell>
        </row>
        <row r="291">
          <cell r="B291">
            <v>4491</v>
          </cell>
          <cell r="C291" t="str">
            <v>VG 15</v>
          </cell>
          <cell r="D291" t="str">
            <v>K.EBC</v>
          </cell>
          <cell r="E291" t="str">
            <v>KON. EEKLOSE B.C.</v>
          </cell>
          <cell r="F291" t="str">
            <v>VAN SCHUYLENBERGH Jean-Paul</v>
          </cell>
        </row>
        <row r="292">
          <cell r="B292">
            <v>4567</v>
          </cell>
          <cell r="C292" t="str">
            <v>VG 15</v>
          </cell>
          <cell r="D292" t="str">
            <v>K.EBC</v>
          </cell>
          <cell r="E292" t="str">
            <v>KON. EEKLOSE B.C.</v>
          </cell>
          <cell r="F292" t="str">
            <v>VLERICK Raf</v>
          </cell>
        </row>
        <row r="293">
          <cell r="B293">
            <v>6709</v>
          </cell>
          <cell r="C293" t="str">
            <v>VG 15</v>
          </cell>
          <cell r="D293" t="str">
            <v>K.EBC</v>
          </cell>
          <cell r="E293" t="str">
            <v>KON. EEKLOSE B.C.</v>
          </cell>
          <cell r="F293" t="str">
            <v>WELVAERT Yves</v>
          </cell>
        </row>
        <row r="294">
          <cell r="B294">
            <v>7806</v>
          </cell>
          <cell r="C294" t="str">
            <v>VG 05</v>
          </cell>
          <cell r="D294" t="str">
            <v>K.EWH</v>
          </cell>
          <cell r="E294" t="str">
            <v>K.B.C. ELK WEIRD'HEM</v>
          </cell>
          <cell r="F294" t="str">
            <v>BAUTE Steven</v>
          </cell>
        </row>
        <row r="295">
          <cell r="B295">
            <v>9966</v>
          </cell>
          <cell r="C295" t="str">
            <v>VG 05</v>
          </cell>
          <cell r="D295" t="str">
            <v>K.EWH</v>
          </cell>
          <cell r="E295" t="str">
            <v>K.B.C. ELK WEIRD'HEM</v>
          </cell>
          <cell r="F295" t="str">
            <v>BRUGGEMAN Etienne</v>
          </cell>
        </row>
        <row r="296">
          <cell r="B296">
            <v>8349</v>
          </cell>
          <cell r="C296" t="str">
            <v>VG 05</v>
          </cell>
          <cell r="D296" t="str">
            <v>K.EWH</v>
          </cell>
          <cell r="E296" t="str">
            <v>K.B.C. ELK WEIRD'HEM</v>
          </cell>
          <cell r="F296" t="str">
            <v>CLAERHOUT Bernard</v>
          </cell>
        </row>
        <row r="297">
          <cell r="B297">
            <v>8063</v>
          </cell>
          <cell r="C297" t="str">
            <v>VG 05</v>
          </cell>
          <cell r="D297" t="str">
            <v>K.EWH</v>
          </cell>
          <cell r="E297" t="str">
            <v>K.B.C. ELK WEIRD'HEM</v>
          </cell>
          <cell r="F297" t="str">
            <v>COPPENS Christiaan</v>
          </cell>
        </row>
        <row r="298">
          <cell r="B298">
            <v>4472</v>
          </cell>
          <cell r="C298" t="str">
            <v>VG 05</v>
          </cell>
          <cell r="D298" t="str">
            <v>K.EWH</v>
          </cell>
          <cell r="E298" t="str">
            <v>K.B.C. ELK WEIRD'HEM</v>
          </cell>
          <cell r="F298" t="str">
            <v>DE BAETS Danny</v>
          </cell>
        </row>
        <row r="299">
          <cell r="B299">
            <v>7906</v>
          </cell>
          <cell r="C299" t="str">
            <v>VG 05</v>
          </cell>
          <cell r="D299" t="str">
            <v>K.EWH</v>
          </cell>
          <cell r="E299" t="str">
            <v>K.B.C. ELK WEIRD'HEM</v>
          </cell>
          <cell r="F299" t="str">
            <v>DE CLERCQ Carlos</v>
          </cell>
        </row>
        <row r="300">
          <cell r="B300">
            <v>9592</v>
          </cell>
          <cell r="C300" t="str">
            <v>VG 05</v>
          </cell>
          <cell r="D300" t="str">
            <v>K.EWH</v>
          </cell>
          <cell r="E300" t="str">
            <v>K.B.C. ELK WEIRD'HEM</v>
          </cell>
          <cell r="F300" t="str">
            <v>DE LOBEL Marc</v>
          </cell>
        </row>
        <row r="301">
          <cell r="B301">
            <v>4446</v>
          </cell>
          <cell r="C301" t="str">
            <v>VG 05</v>
          </cell>
          <cell r="D301" t="str">
            <v>K.EWH</v>
          </cell>
          <cell r="E301" t="str">
            <v>K.B.C. ELK WEIRD'HEM</v>
          </cell>
          <cell r="F301" t="str">
            <v>FOURNEAU Alain</v>
          </cell>
        </row>
        <row r="302">
          <cell r="B302">
            <v>4425</v>
          </cell>
          <cell r="C302" t="str">
            <v>VG 05</v>
          </cell>
          <cell r="D302" t="str">
            <v>K.EWH</v>
          </cell>
          <cell r="E302" t="str">
            <v>K.B.C. ELK WEIRD'HEM</v>
          </cell>
          <cell r="F302" t="str">
            <v>GEVAERT André</v>
          </cell>
        </row>
        <row r="303">
          <cell r="B303">
            <v>8657</v>
          </cell>
          <cell r="C303" t="str">
            <v>VG 05</v>
          </cell>
          <cell r="D303" t="str">
            <v>K.EWH</v>
          </cell>
          <cell r="E303" t="str">
            <v>K.B.C. ELK WEIRD'HEM</v>
          </cell>
          <cell r="F303" t="str">
            <v>HOLDERBEKE Alex</v>
          </cell>
        </row>
        <row r="304">
          <cell r="B304">
            <v>7479</v>
          </cell>
          <cell r="C304" t="str">
            <v>VG 05</v>
          </cell>
          <cell r="D304" t="str">
            <v>K.EWH</v>
          </cell>
          <cell r="E304" t="str">
            <v>K.B.C. ELK WEIRD'HEM</v>
          </cell>
          <cell r="F304" t="str">
            <v>HONGENAERT Erwin</v>
          </cell>
        </row>
        <row r="305">
          <cell r="B305">
            <v>7496</v>
          </cell>
          <cell r="C305" t="str">
            <v>VG 05</v>
          </cell>
          <cell r="D305" t="str">
            <v>K.EWH</v>
          </cell>
          <cell r="E305" t="str">
            <v>K.B.C. ELK WEIRD'HEM</v>
          </cell>
          <cell r="F305" t="str">
            <v>PAUWELS Lucien</v>
          </cell>
        </row>
        <row r="306">
          <cell r="B306">
            <v>7879</v>
          </cell>
          <cell r="C306" t="str">
            <v>VG 05</v>
          </cell>
          <cell r="D306" t="str">
            <v>K.EWH</v>
          </cell>
          <cell r="E306" t="str">
            <v>K.B.C. ELK WEIRD'HEM</v>
          </cell>
          <cell r="F306" t="str">
            <v>SILVERSMET Patrick</v>
          </cell>
        </row>
        <row r="307">
          <cell r="B307">
            <v>4406</v>
          </cell>
          <cell r="C307" t="str">
            <v>VG 05</v>
          </cell>
          <cell r="D307" t="str">
            <v>K.EWH</v>
          </cell>
          <cell r="E307" t="str">
            <v>K.B.C. ELK WEIRD'HEM</v>
          </cell>
          <cell r="F307" t="str">
            <v>SMET Dirk</v>
          </cell>
        </row>
        <row r="308">
          <cell r="B308">
            <v>7487</v>
          </cell>
          <cell r="C308" t="str">
            <v>VG 05</v>
          </cell>
          <cell r="D308" t="str">
            <v>K.EWH</v>
          </cell>
          <cell r="E308" t="str">
            <v>K.B.C. ELK WEIRD'HEM</v>
          </cell>
          <cell r="F308" t="str">
            <v>TAGHON Jurgen</v>
          </cell>
        </row>
        <row r="309">
          <cell r="B309">
            <v>9593</v>
          </cell>
          <cell r="C309" t="str">
            <v>VG 05</v>
          </cell>
          <cell r="D309" t="str">
            <v>K.EWH</v>
          </cell>
          <cell r="E309" t="str">
            <v>K.B.C. ELK WEIRD'HEM</v>
          </cell>
          <cell r="F309" t="str">
            <v>TRENSON Gabriel</v>
          </cell>
        </row>
        <row r="310">
          <cell r="B310">
            <v>4609</v>
          </cell>
          <cell r="C310" t="str">
            <v>VG 05</v>
          </cell>
          <cell r="D310" t="str">
            <v>K.EWH</v>
          </cell>
          <cell r="E310" t="str">
            <v>K.B.C. ELK WEIRD'HEM</v>
          </cell>
          <cell r="F310" t="str">
            <v>VAN ACKER Jan</v>
          </cell>
        </row>
        <row r="311">
          <cell r="B311">
            <v>9425</v>
          </cell>
          <cell r="C311" t="str">
            <v>VG 05</v>
          </cell>
          <cell r="D311" t="str">
            <v>K.EWH</v>
          </cell>
          <cell r="E311" t="str">
            <v>K.B.C. ELK WEIRD'HEM</v>
          </cell>
          <cell r="F311" t="str">
            <v>VAN DE KEERE Ronald</v>
          </cell>
        </row>
        <row r="312">
          <cell r="B312">
            <v>7561</v>
          </cell>
          <cell r="C312" t="str">
            <v>VG 05</v>
          </cell>
          <cell r="D312" t="str">
            <v>K.EWH</v>
          </cell>
          <cell r="E312" t="str">
            <v>K.B.C. ELK WEIRD'HEM</v>
          </cell>
          <cell r="F312" t="str">
            <v>VAN DE LOO Alain</v>
          </cell>
        </row>
        <row r="313">
          <cell r="B313">
            <v>9594</v>
          </cell>
          <cell r="C313" t="str">
            <v>VG 05</v>
          </cell>
          <cell r="D313" t="str">
            <v>K.EWH</v>
          </cell>
          <cell r="E313" t="str">
            <v>K.B.C. ELK WEIRD'HEM</v>
          </cell>
          <cell r="F313" t="str">
            <v>VAN QUATHEM Romain</v>
          </cell>
        </row>
        <row r="314">
          <cell r="B314">
            <v>7491</v>
          </cell>
          <cell r="C314" t="str">
            <v>VG 05</v>
          </cell>
          <cell r="D314" t="str">
            <v>K.EWH</v>
          </cell>
          <cell r="E314" t="str">
            <v>K.B.C. ELK WEIRD'HEM</v>
          </cell>
          <cell r="F314" t="str">
            <v>VERSPORTEN Jean-Pierre</v>
          </cell>
        </row>
        <row r="315">
          <cell r="B315">
            <v>7101</v>
          </cell>
          <cell r="C315" t="str">
            <v>VG 05</v>
          </cell>
          <cell r="D315" t="str">
            <v>K.EWH</v>
          </cell>
          <cell r="E315" t="str">
            <v>K.B.C. ELK WEIRD'HEM</v>
          </cell>
          <cell r="F315" t="str">
            <v>WOLFAERT Eric</v>
          </cell>
          <cell r="G315" t="str">
            <v>NS</v>
          </cell>
        </row>
        <row r="316">
          <cell r="B316">
            <v>7306</v>
          </cell>
          <cell r="C316" t="str">
            <v>VG 05</v>
          </cell>
          <cell r="D316" t="str">
            <v>K.EWH</v>
          </cell>
          <cell r="E316" t="str">
            <v>K.B.C. ELK WEIRD'HEM</v>
          </cell>
          <cell r="F316" t="str">
            <v>WOLFAERT Gerard</v>
          </cell>
        </row>
        <row r="317">
          <cell r="B317">
            <v>7053</v>
          </cell>
          <cell r="C317" t="str">
            <v>VK 08</v>
          </cell>
          <cell r="D317" t="str">
            <v>K.GHOK</v>
          </cell>
          <cell r="E317" t="str">
            <v>K.B.C. GILDE HOGER OP</v>
          </cell>
          <cell r="F317" t="str">
            <v>AMEYE Franky</v>
          </cell>
          <cell r="G317" t="str">
            <v>NS</v>
          </cell>
        </row>
        <row r="318">
          <cell r="B318">
            <v>4659</v>
          </cell>
          <cell r="C318" t="str">
            <v>VK 08</v>
          </cell>
          <cell r="D318" t="str">
            <v>K.GHOK</v>
          </cell>
          <cell r="E318" t="str">
            <v>K.B.C. GILDE HOGER OP</v>
          </cell>
          <cell r="F318" t="str">
            <v>BAS Jacques</v>
          </cell>
        </row>
        <row r="319">
          <cell r="B319">
            <v>7689</v>
          </cell>
          <cell r="C319" t="str">
            <v>VK 08</v>
          </cell>
          <cell r="D319" t="str">
            <v>K.GHOK</v>
          </cell>
          <cell r="E319" t="str">
            <v>K.B.C. GILDE HOGER OP</v>
          </cell>
          <cell r="F319" t="str">
            <v>BOSSAERT Dirk</v>
          </cell>
        </row>
        <row r="320">
          <cell r="B320">
            <v>7818</v>
          </cell>
          <cell r="C320" t="str">
            <v>VK 08</v>
          </cell>
          <cell r="D320" t="str">
            <v>K.GHOK</v>
          </cell>
          <cell r="E320" t="str">
            <v>K.B.C. GILDE HOGER OP</v>
          </cell>
          <cell r="F320" t="str">
            <v>BOSSUYT Eddy</v>
          </cell>
        </row>
        <row r="321">
          <cell r="B321">
            <v>9529</v>
          </cell>
          <cell r="C321" t="str">
            <v>VK 08</v>
          </cell>
          <cell r="D321" t="str">
            <v>K.GHOK</v>
          </cell>
          <cell r="E321" t="str">
            <v>K.B.C. GILDE HOGER OP</v>
          </cell>
          <cell r="F321" t="str">
            <v>CALLAERT Alain</v>
          </cell>
        </row>
        <row r="322">
          <cell r="B322">
            <v>4789</v>
          </cell>
          <cell r="C322" t="str">
            <v>VK 08</v>
          </cell>
          <cell r="D322" t="str">
            <v>K.GHOK</v>
          </cell>
          <cell r="E322" t="str">
            <v>K.B.C. GILDE HOGER OP</v>
          </cell>
          <cell r="F322" t="str">
            <v>CAPPELLE Herwig</v>
          </cell>
        </row>
        <row r="323">
          <cell r="B323">
            <v>9855</v>
          </cell>
          <cell r="C323" t="str">
            <v>VK 08</v>
          </cell>
          <cell r="D323" t="str">
            <v>K.GHOK</v>
          </cell>
          <cell r="E323" t="str">
            <v>K.B.C. GILDE HOGER OP</v>
          </cell>
          <cell r="F323" t="str">
            <v>CARDOEN Kurt</v>
          </cell>
        </row>
        <row r="324">
          <cell r="B324">
            <v>7465</v>
          </cell>
          <cell r="C324" t="str">
            <v>VK 08</v>
          </cell>
          <cell r="D324" t="str">
            <v>K.GHOK</v>
          </cell>
          <cell r="E324" t="str">
            <v>K.B.C. GILDE HOGER OP</v>
          </cell>
          <cell r="F324" t="str">
            <v>COUSSEMENT Wim</v>
          </cell>
        </row>
        <row r="325">
          <cell r="B325">
            <v>7619</v>
          </cell>
          <cell r="C325" t="str">
            <v>VK 08</v>
          </cell>
          <cell r="D325" t="str">
            <v>K.GHOK</v>
          </cell>
          <cell r="E325" t="str">
            <v>K.B.C. GILDE HOGER OP</v>
          </cell>
          <cell r="F325" t="str">
            <v>DE GLOIRE Vincent</v>
          </cell>
        </row>
        <row r="326">
          <cell r="B326">
            <v>4790</v>
          </cell>
          <cell r="C326" t="str">
            <v>VK 08</v>
          </cell>
          <cell r="D326" t="str">
            <v>K.GHOK</v>
          </cell>
          <cell r="E326" t="str">
            <v>K.B.C. GILDE HOGER OP</v>
          </cell>
          <cell r="F326" t="str">
            <v>DE MOOR Frederik</v>
          </cell>
        </row>
        <row r="327">
          <cell r="B327">
            <v>4791</v>
          </cell>
          <cell r="C327" t="str">
            <v>VK 08</v>
          </cell>
          <cell r="D327" t="str">
            <v>K.GHOK</v>
          </cell>
          <cell r="E327" t="str">
            <v>K.B.C. GILDE HOGER OP</v>
          </cell>
          <cell r="F327" t="str">
            <v>DE MOOR Willy</v>
          </cell>
        </row>
        <row r="328">
          <cell r="B328">
            <v>8688</v>
          </cell>
          <cell r="C328" t="str">
            <v>VK 08</v>
          </cell>
          <cell r="D328" t="str">
            <v>K.GHOK</v>
          </cell>
          <cell r="E328" t="str">
            <v>K.B.C. GILDE HOGER OP</v>
          </cell>
          <cell r="F328" t="str">
            <v>DECEUNINCK Kurt</v>
          </cell>
        </row>
        <row r="329">
          <cell r="B329">
            <v>8513</v>
          </cell>
          <cell r="C329" t="str">
            <v>VK 08</v>
          </cell>
          <cell r="D329" t="str">
            <v>K.GHOK</v>
          </cell>
          <cell r="E329" t="str">
            <v>K.B.C. GILDE HOGER OP</v>
          </cell>
          <cell r="F329" t="str">
            <v>DECOCK Johan</v>
          </cell>
        </row>
        <row r="330">
          <cell r="B330">
            <v>9440</v>
          </cell>
          <cell r="C330" t="str">
            <v>VK 08</v>
          </cell>
          <cell r="D330" t="str">
            <v>K.GHOK</v>
          </cell>
          <cell r="E330" t="str">
            <v>K.B.C. GILDE HOGER OP</v>
          </cell>
          <cell r="F330" t="str">
            <v>DECOCK Stephan</v>
          </cell>
        </row>
        <row r="331">
          <cell r="B331">
            <v>8048</v>
          </cell>
          <cell r="C331" t="str">
            <v>VK 08</v>
          </cell>
          <cell r="D331" t="str">
            <v>K.GHOK</v>
          </cell>
          <cell r="E331" t="str">
            <v>K.B.C. GILDE HOGER OP</v>
          </cell>
          <cell r="F331" t="str">
            <v>DELESIE Kris</v>
          </cell>
        </row>
        <row r="332">
          <cell r="B332">
            <v>1053</v>
          </cell>
          <cell r="C332" t="str">
            <v>VK 08</v>
          </cell>
          <cell r="D332" t="str">
            <v>K.GHOK</v>
          </cell>
          <cell r="E332" t="str">
            <v>K.B.C. GILDE HOGER OP</v>
          </cell>
          <cell r="F332" t="str">
            <v>DESPREZ Jean-Pierre</v>
          </cell>
        </row>
        <row r="333">
          <cell r="B333">
            <v>4793</v>
          </cell>
          <cell r="C333" t="str">
            <v>VK 08</v>
          </cell>
          <cell r="D333" t="str">
            <v>K.GHOK</v>
          </cell>
          <cell r="E333" t="str">
            <v>K.B.C. GILDE HOGER OP</v>
          </cell>
          <cell r="F333" t="str">
            <v>DETAVERNIER Hendrik</v>
          </cell>
        </row>
        <row r="334">
          <cell r="B334">
            <v>9783</v>
          </cell>
          <cell r="C334" t="str">
            <v>VK 08</v>
          </cell>
          <cell r="D334" t="str">
            <v>K.GHOK</v>
          </cell>
          <cell r="E334" t="str">
            <v>K.B.C. GILDE HOGER OP</v>
          </cell>
          <cell r="F334" t="str">
            <v>DEVOLDER Freddy</v>
          </cell>
        </row>
        <row r="335">
          <cell r="B335">
            <v>8047</v>
          </cell>
          <cell r="C335" t="str">
            <v>VK 08</v>
          </cell>
          <cell r="D335" t="str">
            <v>K.GHOK</v>
          </cell>
          <cell r="E335" t="str">
            <v>K.B.C. GILDE HOGER OP</v>
          </cell>
          <cell r="F335" t="str">
            <v>DEVRIENDT Bart</v>
          </cell>
        </row>
        <row r="336">
          <cell r="B336">
            <v>7814</v>
          </cell>
          <cell r="C336" t="str">
            <v>VK 08</v>
          </cell>
          <cell r="D336" t="str">
            <v>K.GHOK</v>
          </cell>
          <cell r="E336" t="str">
            <v>K.B.C. GILDE HOGER OP</v>
          </cell>
          <cell r="F336" t="str">
            <v>DEWILDE Johan</v>
          </cell>
        </row>
        <row r="337">
          <cell r="B337">
            <v>9437</v>
          </cell>
          <cell r="C337" t="str">
            <v>VK 08</v>
          </cell>
          <cell r="D337" t="str">
            <v>K.GHOK</v>
          </cell>
          <cell r="E337" t="str">
            <v>K.B.C. GILDE HOGER OP</v>
          </cell>
          <cell r="F337" t="str">
            <v>DHAEYER Rémy</v>
          </cell>
        </row>
        <row r="338">
          <cell r="B338">
            <v>4147</v>
          </cell>
          <cell r="C338" t="str">
            <v>VK 08</v>
          </cell>
          <cell r="D338" t="str">
            <v>K.GHOK</v>
          </cell>
          <cell r="E338" t="str">
            <v>K.B.C. GILDE HOGER OP</v>
          </cell>
          <cell r="F338" t="str">
            <v>D'HONT Steven</v>
          </cell>
        </row>
        <row r="339">
          <cell r="B339">
            <v>8031</v>
          </cell>
          <cell r="C339" t="str">
            <v>VK 08</v>
          </cell>
          <cell r="D339" t="str">
            <v>K.GHOK</v>
          </cell>
          <cell r="E339" t="str">
            <v>K.B.C. GILDE HOGER OP</v>
          </cell>
          <cell r="F339" t="str">
            <v>DUJARDIN Jean-Pierre</v>
          </cell>
        </row>
        <row r="340">
          <cell r="B340">
            <v>7458</v>
          </cell>
          <cell r="C340" t="str">
            <v>VK 08</v>
          </cell>
          <cell r="D340" t="str">
            <v>K.GHOK</v>
          </cell>
          <cell r="E340" t="str">
            <v>K.B.C. GILDE HOGER OP</v>
          </cell>
          <cell r="F340" t="str">
            <v>DUMON Eddy</v>
          </cell>
        </row>
        <row r="341">
          <cell r="B341">
            <v>4775</v>
          </cell>
          <cell r="C341" t="str">
            <v>VK 08</v>
          </cell>
          <cell r="D341" t="str">
            <v>K.GHOK</v>
          </cell>
          <cell r="E341" t="str">
            <v>K.B.C. GILDE HOGER OP</v>
          </cell>
          <cell r="F341" t="str">
            <v>GOETHALS Didier</v>
          </cell>
        </row>
        <row r="342">
          <cell r="B342">
            <v>7499</v>
          </cell>
          <cell r="C342" t="str">
            <v>VK 08</v>
          </cell>
          <cell r="D342" t="str">
            <v>K.GHOK</v>
          </cell>
          <cell r="E342" t="str">
            <v>K.B.C. GILDE HOGER OP</v>
          </cell>
          <cell r="F342" t="str">
            <v>GRAYE André</v>
          </cell>
        </row>
        <row r="343">
          <cell r="B343">
            <v>4435</v>
          </cell>
          <cell r="C343" t="str">
            <v>VK 08</v>
          </cell>
          <cell r="D343" t="str">
            <v>K.GHOK</v>
          </cell>
          <cell r="E343" t="str">
            <v>K.B.C. GILDE HOGER OP</v>
          </cell>
          <cell r="F343" t="str">
            <v>HERREMAN Roger</v>
          </cell>
        </row>
        <row r="344">
          <cell r="B344">
            <v>9502</v>
          </cell>
          <cell r="C344" t="str">
            <v>VK 08</v>
          </cell>
          <cell r="D344" t="str">
            <v>K.GHOK</v>
          </cell>
          <cell r="E344" t="str">
            <v>K.B.C. GILDE HOGER OP</v>
          </cell>
          <cell r="F344" t="str">
            <v>HIMPE Jeremy  </v>
          </cell>
        </row>
        <row r="345">
          <cell r="B345">
            <v>9511</v>
          </cell>
          <cell r="C345" t="str">
            <v>VK 08</v>
          </cell>
          <cell r="D345" t="str">
            <v>K.GHOK</v>
          </cell>
          <cell r="E345" t="str">
            <v>K.B.C. GILDE HOGER OP</v>
          </cell>
          <cell r="F345" t="str">
            <v>HOUSSIN Mario</v>
          </cell>
        </row>
        <row r="346">
          <cell r="B346">
            <v>7823</v>
          </cell>
          <cell r="C346" t="str">
            <v>VK 08</v>
          </cell>
          <cell r="D346" t="str">
            <v>K.GHOK</v>
          </cell>
          <cell r="E346" t="str">
            <v>K.B.C. GILDE HOGER OP</v>
          </cell>
          <cell r="F346" t="str">
            <v>JOYE Robert</v>
          </cell>
        </row>
        <row r="347">
          <cell r="B347">
            <v>9433</v>
          </cell>
          <cell r="C347" t="str">
            <v>VK 08</v>
          </cell>
          <cell r="D347" t="str">
            <v>K.GHOK</v>
          </cell>
          <cell r="E347" t="str">
            <v>K.B.C. GILDE HOGER OP</v>
          </cell>
          <cell r="F347" t="str">
            <v>LATRUWE Nicolas</v>
          </cell>
        </row>
        <row r="348">
          <cell r="B348">
            <v>1143</v>
          </cell>
          <cell r="C348" t="str">
            <v>VK 08</v>
          </cell>
          <cell r="D348" t="str">
            <v>K.GHOK</v>
          </cell>
          <cell r="E348" t="str">
            <v>K.B.C. GILDE HOGER OP</v>
          </cell>
          <cell r="F348" t="str">
            <v>LOUAGIE Bjorn</v>
          </cell>
        </row>
        <row r="349">
          <cell r="B349">
            <v>1988</v>
          </cell>
          <cell r="C349" t="str">
            <v>VK 08</v>
          </cell>
          <cell r="D349" t="str">
            <v>K.GHOK</v>
          </cell>
          <cell r="E349" t="str">
            <v>K.B.C. GILDE HOGER OP</v>
          </cell>
          <cell r="F349" t="str">
            <v>MINTJENS Patrik</v>
          </cell>
        </row>
        <row r="350">
          <cell r="B350">
            <v>5746</v>
          </cell>
          <cell r="C350" t="str">
            <v>VK 08</v>
          </cell>
          <cell r="D350" t="str">
            <v>K.GHOK</v>
          </cell>
          <cell r="E350" t="str">
            <v>K.B.C. GILDE HOGER OP</v>
          </cell>
          <cell r="F350" t="str">
            <v>NICHELSON Pascal</v>
          </cell>
        </row>
        <row r="351">
          <cell r="B351">
            <v>8282</v>
          </cell>
          <cell r="C351" t="str">
            <v>VK 08</v>
          </cell>
          <cell r="D351" t="str">
            <v>K.GHOK</v>
          </cell>
          <cell r="E351" t="str">
            <v>K.B.C. GILDE HOGER OP</v>
          </cell>
          <cell r="F351" t="str">
            <v>PATTYN Guy</v>
          </cell>
        </row>
        <row r="352">
          <cell r="B352">
            <v>4656</v>
          </cell>
          <cell r="C352" t="str">
            <v>VK 08</v>
          </cell>
          <cell r="D352" t="str">
            <v>K.GHOK</v>
          </cell>
          <cell r="E352" t="str">
            <v>K.B.C. GILDE HOGER OP</v>
          </cell>
          <cell r="F352" t="str">
            <v>POLLIE Luc</v>
          </cell>
        </row>
        <row r="353">
          <cell r="B353">
            <v>9531</v>
          </cell>
          <cell r="C353" t="str">
            <v>VK 08</v>
          </cell>
          <cell r="D353" t="str">
            <v>K.GHOK</v>
          </cell>
          <cell r="E353" t="str">
            <v>K.B.C. GILDE HOGER OP</v>
          </cell>
          <cell r="F353" t="str">
            <v>ROELAND Juliaan</v>
          </cell>
        </row>
        <row r="354">
          <cell r="B354">
            <v>7316</v>
          </cell>
          <cell r="C354" t="str">
            <v>VK 08</v>
          </cell>
          <cell r="D354" t="str">
            <v>K.GHOK</v>
          </cell>
          <cell r="E354" t="str">
            <v>K.B.C. GILDE HOGER OP</v>
          </cell>
          <cell r="F354" t="str">
            <v>RONDELE Freddy</v>
          </cell>
        </row>
        <row r="355">
          <cell r="B355">
            <v>7524</v>
          </cell>
          <cell r="C355" t="str">
            <v>VK 08</v>
          </cell>
          <cell r="D355" t="str">
            <v>K.GHOK</v>
          </cell>
          <cell r="E355" t="str">
            <v>K.B.C. GILDE HOGER OP</v>
          </cell>
          <cell r="F355" t="str">
            <v>SCHOKELE Rony</v>
          </cell>
        </row>
        <row r="356">
          <cell r="B356">
            <v>8029</v>
          </cell>
          <cell r="C356" t="str">
            <v>VK 08</v>
          </cell>
          <cell r="D356" t="str">
            <v>K.GHOK</v>
          </cell>
          <cell r="E356" t="str">
            <v>K.B.C. GILDE HOGER OP</v>
          </cell>
          <cell r="F356" t="str">
            <v>STAMPER Stefaan</v>
          </cell>
        </row>
        <row r="357">
          <cell r="B357">
            <v>8702</v>
          </cell>
          <cell r="C357" t="str">
            <v>VK 08</v>
          </cell>
          <cell r="D357" t="str">
            <v>K.GHOK</v>
          </cell>
          <cell r="E357" t="str">
            <v>K.B.C. GILDE HOGER OP</v>
          </cell>
          <cell r="F357" t="str">
            <v>VAN DE VELDE August</v>
          </cell>
        </row>
        <row r="358">
          <cell r="B358">
            <v>8735</v>
          </cell>
          <cell r="C358" t="str">
            <v>VK 08</v>
          </cell>
          <cell r="D358" t="str">
            <v>K.GHOK</v>
          </cell>
          <cell r="E358" t="str">
            <v>K.B.C. GILDE HOGER OP</v>
          </cell>
          <cell r="F358" t="str">
            <v>VAN DEN BUVERIE Eric</v>
          </cell>
        </row>
        <row r="359">
          <cell r="B359">
            <v>7698</v>
          </cell>
          <cell r="C359" t="str">
            <v>VK 08</v>
          </cell>
          <cell r="D359" t="str">
            <v>K.GHOK</v>
          </cell>
          <cell r="E359" t="str">
            <v>K.B.C. GILDE HOGER OP</v>
          </cell>
          <cell r="F359" t="str">
            <v>VAN FLETEREN Piet</v>
          </cell>
        </row>
        <row r="360">
          <cell r="B360">
            <v>9080</v>
          </cell>
          <cell r="C360" t="str">
            <v>VK 08</v>
          </cell>
          <cell r="D360" t="str">
            <v>K.GHOK</v>
          </cell>
          <cell r="E360" t="str">
            <v>K.B.C. GILDE HOGER OP</v>
          </cell>
          <cell r="F360" t="str">
            <v>VAN KEIRSBULCK Alex</v>
          </cell>
        </row>
        <row r="361">
          <cell r="B361">
            <v>9439</v>
          </cell>
          <cell r="C361" t="str">
            <v>VK 08</v>
          </cell>
          <cell r="D361" t="str">
            <v>K.GHOK</v>
          </cell>
          <cell r="E361" t="str">
            <v>K.B.C. GILDE HOGER OP</v>
          </cell>
          <cell r="F361" t="str">
            <v>VANDENBERGHE Rudy</v>
          </cell>
        </row>
        <row r="362">
          <cell r="B362">
            <v>4687</v>
          </cell>
          <cell r="C362" t="str">
            <v>VK 08</v>
          </cell>
          <cell r="D362" t="str">
            <v>K.GHOK</v>
          </cell>
          <cell r="E362" t="str">
            <v>K.B.C. GILDE HOGER OP</v>
          </cell>
          <cell r="F362" t="str">
            <v>VANHAESEBROEK Didier</v>
          </cell>
        </row>
        <row r="363">
          <cell r="B363">
            <v>9767</v>
          </cell>
          <cell r="C363" t="str">
            <v>VK 08</v>
          </cell>
          <cell r="D363" t="str">
            <v>K.GHOK</v>
          </cell>
          <cell r="E363" t="str">
            <v>K.B.C. GILDE HOGER OP</v>
          </cell>
          <cell r="F363" t="str">
            <v>VANHULLE Chris</v>
          </cell>
        </row>
        <row r="364">
          <cell r="B364">
            <v>3807</v>
          </cell>
          <cell r="C364" t="str">
            <v>VK 08</v>
          </cell>
          <cell r="D364" t="str">
            <v>K.GHOK</v>
          </cell>
          <cell r="E364" t="str">
            <v>K.B.C. GILDE HOGER OP</v>
          </cell>
          <cell r="F364" t="str">
            <v>VERBRUGGHE Johan</v>
          </cell>
        </row>
        <row r="365">
          <cell r="B365">
            <v>7055</v>
          </cell>
          <cell r="C365" t="str">
            <v>VK 08</v>
          </cell>
          <cell r="D365" t="str">
            <v>K.GHOK</v>
          </cell>
          <cell r="E365" t="str">
            <v>K.B.C. GILDE HOGER OP</v>
          </cell>
          <cell r="F365" t="str">
            <v>VERBRUGGHE Milan</v>
          </cell>
          <cell r="G365" t="str">
            <v>NS</v>
          </cell>
        </row>
        <row r="366">
          <cell r="B366">
            <v>9274</v>
          </cell>
          <cell r="C366" t="str">
            <v>VK 08</v>
          </cell>
          <cell r="D366" t="str">
            <v>K.GHOK</v>
          </cell>
          <cell r="E366" t="str">
            <v>K.B.C. GILDE HOGER OP</v>
          </cell>
          <cell r="F366" t="str">
            <v>VERBRUGGHE Philip</v>
          </cell>
        </row>
        <row r="367">
          <cell r="B367">
            <v>8024</v>
          </cell>
          <cell r="C367" t="str">
            <v>VK 08</v>
          </cell>
          <cell r="D367" t="str">
            <v>K.GHOK</v>
          </cell>
          <cell r="E367" t="str">
            <v>K.B.C. GILDE HOGER OP</v>
          </cell>
          <cell r="F367" t="str">
            <v>VERBRUGGHE Pol</v>
          </cell>
        </row>
        <row r="368">
          <cell r="B368">
            <v>9765</v>
          </cell>
          <cell r="C368" t="str">
            <v>VK 08</v>
          </cell>
          <cell r="D368" t="str">
            <v>K.GHOK</v>
          </cell>
          <cell r="E368" t="str">
            <v>K.B.C. GILDE HOGER OP</v>
          </cell>
          <cell r="F368" t="str">
            <v>VERCAEMERE Bjorn</v>
          </cell>
        </row>
        <row r="369">
          <cell r="B369">
            <v>8088</v>
          </cell>
          <cell r="C369" t="str">
            <v>VK 08</v>
          </cell>
          <cell r="D369" t="str">
            <v>K.GHOK</v>
          </cell>
          <cell r="E369" t="str">
            <v>K.B.C. GILDE HOGER OP</v>
          </cell>
          <cell r="F369" t="str">
            <v>VERCAEMERE Jaak</v>
          </cell>
        </row>
        <row r="370">
          <cell r="B370">
            <v>9764</v>
          </cell>
          <cell r="C370" t="str">
            <v>VK 08</v>
          </cell>
          <cell r="D370" t="str">
            <v>K.GHOK</v>
          </cell>
          <cell r="E370" t="str">
            <v>K.B.C. GILDE HOGER OP</v>
          </cell>
          <cell r="F370" t="str">
            <v>VERCAEMERE Philippe</v>
          </cell>
        </row>
        <row r="371">
          <cell r="B371">
            <v>8736</v>
          </cell>
          <cell r="C371" t="str">
            <v>VK 08</v>
          </cell>
          <cell r="D371" t="str">
            <v>K.GHOK</v>
          </cell>
          <cell r="E371" t="str">
            <v>K.B.C. GILDE HOGER OP</v>
          </cell>
          <cell r="F371" t="str">
            <v>VEYS Renzo</v>
          </cell>
        </row>
        <row r="372">
          <cell r="B372">
            <v>9532</v>
          </cell>
          <cell r="C372" t="str">
            <v>VK 08</v>
          </cell>
          <cell r="D372" t="str">
            <v>K.GHOK</v>
          </cell>
          <cell r="E372" t="str">
            <v>K.B.C. GILDE HOGER OP</v>
          </cell>
          <cell r="F372" t="str">
            <v>VIENNE Isabelle</v>
          </cell>
        </row>
        <row r="373">
          <cell r="B373">
            <v>8022</v>
          </cell>
          <cell r="C373" t="str">
            <v>VK 08</v>
          </cell>
          <cell r="D373" t="str">
            <v>K.GHOK</v>
          </cell>
          <cell r="E373" t="str">
            <v>K.B.C. GILDE HOGER OP</v>
          </cell>
          <cell r="F373" t="str">
            <v>VION Mark</v>
          </cell>
        </row>
        <row r="374">
          <cell r="B374">
            <v>7821</v>
          </cell>
          <cell r="C374" t="str">
            <v>VK 08</v>
          </cell>
          <cell r="D374" t="str">
            <v>K.GHOK</v>
          </cell>
          <cell r="E374" t="str">
            <v>K.B.C. GILDE HOGER OP</v>
          </cell>
          <cell r="F374" t="str">
            <v>VROMANT Marc</v>
          </cell>
        </row>
        <row r="375">
          <cell r="B375">
            <v>7538</v>
          </cell>
          <cell r="C375" t="str">
            <v>VK 08</v>
          </cell>
          <cell r="D375" t="str">
            <v>K.GHOK</v>
          </cell>
          <cell r="E375" t="str">
            <v>K.B.C. GILDE HOGER OP</v>
          </cell>
          <cell r="F375" t="str">
            <v>WERBROUCK Geert</v>
          </cell>
        </row>
        <row r="376">
          <cell r="B376">
            <v>7148</v>
          </cell>
          <cell r="C376" t="str">
            <v>VB 02</v>
          </cell>
          <cell r="D376" t="str">
            <v>K.Kn</v>
          </cell>
          <cell r="E376" t="str">
            <v>KON. KNOKSE B.C.</v>
          </cell>
          <cell r="F376" t="str">
            <v>ANECA Maxime</v>
          </cell>
          <cell r="G376" t="str">
            <v>NS</v>
          </cell>
        </row>
        <row r="377">
          <cell r="B377">
            <v>4100</v>
          </cell>
          <cell r="C377" t="str">
            <v>VB 02</v>
          </cell>
          <cell r="D377" t="str">
            <v>K.Kn</v>
          </cell>
          <cell r="E377" t="str">
            <v>KON. KNOKSE B.C.</v>
          </cell>
          <cell r="F377" t="str">
            <v>BOUSSY Werner</v>
          </cell>
        </row>
        <row r="378">
          <cell r="B378">
            <v>7162</v>
          </cell>
          <cell r="C378" t="str">
            <v>VB 02</v>
          </cell>
          <cell r="D378" t="str">
            <v>K.Kn</v>
          </cell>
          <cell r="E378" t="str">
            <v>KON. KNOKSE B.C.</v>
          </cell>
          <cell r="F378" t="str">
            <v>CLAEYS Jan</v>
          </cell>
          <cell r="G378" t="str">
            <v>NS</v>
          </cell>
        </row>
        <row r="379">
          <cell r="B379">
            <v>7167</v>
          </cell>
          <cell r="C379" t="str">
            <v>VB 02</v>
          </cell>
          <cell r="D379" t="str">
            <v>K.Kn</v>
          </cell>
          <cell r="E379" t="str">
            <v>KON. KNOKSE B.C.</v>
          </cell>
          <cell r="F379" t="str">
            <v>DE BOUVERE Bruno</v>
          </cell>
          <cell r="G379" t="str">
            <v>NS</v>
          </cell>
        </row>
        <row r="380">
          <cell r="B380">
            <v>6678</v>
          </cell>
          <cell r="C380" t="str">
            <v>VB 02</v>
          </cell>
          <cell r="D380" t="str">
            <v>K.Kn</v>
          </cell>
          <cell r="E380" t="str">
            <v>KON. KNOKSE B.C.</v>
          </cell>
          <cell r="F380" t="str">
            <v>DE CORTE Jan</v>
          </cell>
        </row>
        <row r="381">
          <cell r="B381">
            <v>7134</v>
          </cell>
          <cell r="C381" t="str">
            <v>VB 02</v>
          </cell>
          <cell r="D381" t="str">
            <v>K.Kn</v>
          </cell>
          <cell r="E381" t="str">
            <v>KON. KNOKSE B.C.</v>
          </cell>
          <cell r="F381" t="str">
            <v>DE GROOTE Dirk</v>
          </cell>
          <cell r="G381" t="str">
            <v>NS</v>
          </cell>
        </row>
        <row r="382">
          <cell r="B382">
            <v>7863</v>
          </cell>
          <cell r="C382" t="str">
            <v>VB 02</v>
          </cell>
          <cell r="D382" t="str">
            <v>K.Kn</v>
          </cell>
          <cell r="E382" t="str">
            <v>KON. KNOKSE B.C.</v>
          </cell>
          <cell r="F382" t="str">
            <v>DE VREESE Christiaan</v>
          </cell>
        </row>
        <row r="383">
          <cell r="B383">
            <v>7678</v>
          </cell>
          <cell r="C383" t="str">
            <v>VB 02</v>
          </cell>
          <cell r="D383" t="str">
            <v>K.Kn</v>
          </cell>
          <cell r="E383" t="str">
            <v>KON. KNOKSE B.C.</v>
          </cell>
          <cell r="F383" t="str">
            <v>DE VREEZE Patrick</v>
          </cell>
        </row>
        <row r="384">
          <cell r="B384">
            <v>6399</v>
          </cell>
          <cell r="C384" t="str">
            <v>VB 02</v>
          </cell>
          <cell r="D384" t="str">
            <v>K.Kn</v>
          </cell>
          <cell r="E384" t="str">
            <v>KON. KNOKSE B.C.</v>
          </cell>
          <cell r="F384" t="str">
            <v>DELAERE Marc</v>
          </cell>
        </row>
        <row r="385">
          <cell r="B385">
            <v>5178</v>
          </cell>
          <cell r="C385" t="str">
            <v>VB 02</v>
          </cell>
          <cell r="D385" t="str">
            <v>K.Kn</v>
          </cell>
          <cell r="E385" t="str">
            <v>KON. KNOKSE B.C.</v>
          </cell>
          <cell r="F385" t="str">
            <v>FRANKEN Luc</v>
          </cell>
        </row>
        <row r="386">
          <cell r="B386">
            <v>7284</v>
          </cell>
          <cell r="C386" t="str">
            <v>VB 02</v>
          </cell>
          <cell r="D386" t="str">
            <v>K.Kn</v>
          </cell>
          <cell r="E386" t="str">
            <v>KON. KNOKSE B.C.</v>
          </cell>
          <cell r="F386" t="str">
            <v>LANDUYT Sacha</v>
          </cell>
        </row>
        <row r="387">
          <cell r="B387">
            <v>4522</v>
          </cell>
          <cell r="C387" t="str">
            <v>VB 02</v>
          </cell>
          <cell r="D387" t="str">
            <v>K.Kn</v>
          </cell>
          <cell r="E387" t="str">
            <v>KON. KNOKSE B.C.</v>
          </cell>
          <cell r="F387" t="str">
            <v>METTEPENNINGEN Julien</v>
          </cell>
        </row>
        <row r="388">
          <cell r="B388">
            <v>7121</v>
          </cell>
          <cell r="C388" t="str">
            <v>VB 02</v>
          </cell>
          <cell r="D388" t="str">
            <v>K.Kn</v>
          </cell>
          <cell r="E388" t="str">
            <v>KON. KNOKSE B.C.</v>
          </cell>
          <cell r="F388" t="str">
            <v>NAUWELAERTS Nick</v>
          </cell>
        </row>
        <row r="389">
          <cell r="B389">
            <v>6828</v>
          </cell>
          <cell r="C389" t="str">
            <v>VB 02</v>
          </cell>
          <cell r="D389" t="str">
            <v>K.Kn</v>
          </cell>
          <cell r="E389" t="str">
            <v>KON. KNOKSE B.C.</v>
          </cell>
          <cell r="F389" t="str">
            <v>VAN BREDA Michael</v>
          </cell>
        </row>
        <row r="390">
          <cell r="B390">
            <v>4114</v>
          </cell>
          <cell r="C390" t="str">
            <v>VB 02</v>
          </cell>
          <cell r="D390" t="str">
            <v>K.Kn</v>
          </cell>
          <cell r="E390" t="str">
            <v>KON. KNOKSE B.C.</v>
          </cell>
          <cell r="F390" t="str">
            <v>VAN KREIJ Jo</v>
          </cell>
        </row>
        <row r="391">
          <cell r="B391">
            <v>9527</v>
          </cell>
          <cell r="C391" t="str">
            <v>VG 19</v>
          </cell>
          <cell r="D391" t="str">
            <v>K.Me</v>
          </cell>
          <cell r="E391" t="str">
            <v>K.B.C. METRO GENT</v>
          </cell>
          <cell r="F391" t="str">
            <v>BORGELIOEN Marcel</v>
          </cell>
        </row>
        <row r="392">
          <cell r="B392">
            <v>8666</v>
          </cell>
          <cell r="C392" t="str">
            <v>VG 19</v>
          </cell>
          <cell r="D392" t="str">
            <v>K.Me</v>
          </cell>
          <cell r="E392" t="str">
            <v>K.B.C. METRO GENT</v>
          </cell>
          <cell r="F392" t="str">
            <v>BRACKE André</v>
          </cell>
        </row>
        <row r="393">
          <cell r="B393">
            <v>6715</v>
          </cell>
          <cell r="C393" t="str">
            <v>VG 19</v>
          </cell>
          <cell r="D393" t="str">
            <v>K.Me</v>
          </cell>
          <cell r="E393" t="str">
            <v>K.B.C. METRO GENT</v>
          </cell>
          <cell r="F393" t="str">
            <v>BRUGGEMAN Roger</v>
          </cell>
        </row>
        <row r="394">
          <cell r="B394">
            <v>9420</v>
          </cell>
          <cell r="C394" t="str">
            <v>VG 19</v>
          </cell>
          <cell r="D394" t="str">
            <v>K.Me</v>
          </cell>
          <cell r="E394" t="str">
            <v>K.B.C. METRO GENT</v>
          </cell>
          <cell r="F394" t="str">
            <v>CAUDRON Bjorn</v>
          </cell>
        </row>
        <row r="395">
          <cell r="B395">
            <v>9421</v>
          </cell>
          <cell r="C395" t="str">
            <v>VG 19</v>
          </cell>
          <cell r="D395" t="str">
            <v>K.Me</v>
          </cell>
          <cell r="E395" t="str">
            <v>K.B.C. METRO GENT</v>
          </cell>
          <cell r="F395" t="str">
            <v>CAUDRON Danny</v>
          </cell>
        </row>
        <row r="396">
          <cell r="B396">
            <v>7177</v>
          </cell>
          <cell r="C396" t="str">
            <v>VG 19</v>
          </cell>
          <cell r="D396" t="str">
            <v>K.Me</v>
          </cell>
          <cell r="E396" t="str">
            <v>K.B.C. METRO GENT</v>
          </cell>
          <cell r="F396" t="str">
            <v>DE BEIL Philippe</v>
          </cell>
          <cell r="G396" t="str">
            <v>NS</v>
          </cell>
        </row>
        <row r="397">
          <cell r="B397">
            <v>4511</v>
          </cell>
          <cell r="C397" t="str">
            <v>VG 19</v>
          </cell>
          <cell r="D397" t="str">
            <v>K.Me</v>
          </cell>
          <cell r="E397" t="str">
            <v>K.B.C. METRO GENT</v>
          </cell>
          <cell r="F397" t="str">
            <v>DE PAUW Lucien</v>
          </cell>
        </row>
        <row r="398">
          <cell r="B398">
            <v>9263</v>
          </cell>
          <cell r="C398" t="str">
            <v>VG 19</v>
          </cell>
          <cell r="D398" t="str">
            <v>K.Me</v>
          </cell>
          <cell r="E398" t="str">
            <v>K.B.C. METRO GENT</v>
          </cell>
          <cell r="F398" t="str">
            <v>DE VOS Guido</v>
          </cell>
        </row>
        <row r="399">
          <cell r="B399">
            <v>7178</v>
          </cell>
          <cell r="C399" t="str">
            <v>VG 19</v>
          </cell>
          <cell r="D399" t="str">
            <v>K.Me</v>
          </cell>
          <cell r="E399" t="str">
            <v>K.B.C. METRO GENT</v>
          </cell>
          <cell r="F399" t="str">
            <v>DEUVAERT Bruno</v>
          </cell>
          <cell r="G399" t="str">
            <v>NS</v>
          </cell>
        </row>
        <row r="400">
          <cell r="B400">
            <v>4456</v>
          </cell>
          <cell r="C400" t="str">
            <v>VG 19</v>
          </cell>
          <cell r="D400" t="str">
            <v>K.Me</v>
          </cell>
          <cell r="E400" t="str">
            <v>K.B.C. METRO GENT</v>
          </cell>
          <cell r="F400" t="str">
            <v>DUPONT Jean-Claude</v>
          </cell>
        </row>
        <row r="401">
          <cell r="B401">
            <v>4574</v>
          </cell>
          <cell r="C401" t="str">
            <v>VG 19</v>
          </cell>
          <cell r="D401" t="str">
            <v>K.Me</v>
          </cell>
          <cell r="E401" t="str">
            <v>K.B.C. METRO GENT</v>
          </cell>
          <cell r="F401" t="str">
            <v>HOFMAN Raf</v>
          </cell>
        </row>
        <row r="402">
          <cell r="B402">
            <v>7914</v>
          </cell>
          <cell r="C402" t="str">
            <v>VG 19</v>
          </cell>
          <cell r="D402" t="str">
            <v>K.Me</v>
          </cell>
          <cell r="E402" t="str">
            <v>K.B.C. METRO GENT</v>
          </cell>
          <cell r="F402" t="str">
            <v>HUYBRECHT Daniël</v>
          </cell>
        </row>
        <row r="403">
          <cell r="B403">
            <v>8663</v>
          </cell>
          <cell r="C403" t="str">
            <v>VG 19</v>
          </cell>
          <cell r="D403" t="str">
            <v>K.Me</v>
          </cell>
          <cell r="E403" t="str">
            <v>K.B.C. METRO GENT</v>
          </cell>
          <cell r="F403" t="str">
            <v>JANSSENS Roger</v>
          </cell>
        </row>
        <row r="404">
          <cell r="B404">
            <v>4400</v>
          </cell>
          <cell r="C404" t="str">
            <v>VG 19</v>
          </cell>
          <cell r="D404" t="str">
            <v>K.Me</v>
          </cell>
          <cell r="E404" t="str">
            <v>K.B.C. METRO GENT</v>
          </cell>
          <cell r="F404" t="str">
            <v>LAMBOTTE Rik</v>
          </cell>
        </row>
        <row r="405">
          <cell r="B405">
            <v>9522</v>
          </cell>
          <cell r="C405" t="str">
            <v>VG 19</v>
          </cell>
          <cell r="D405" t="str">
            <v>K.Me</v>
          </cell>
          <cell r="E405" t="str">
            <v>K.B.C. METRO GENT</v>
          </cell>
          <cell r="F405" t="str">
            <v>LEEMAN Rudy</v>
          </cell>
        </row>
        <row r="406">
          <cell r="B406">
            <v>4518</v>
          </cell>
          <cell r="C406" t="str">
            <v>VG 19</v>
          </cell>
          <cell r="D406" t="str">
            <v>K.Me</v>
          </cell>
          <cell r="E406" t="str">
            <v>K.B.C. METRO GENT</v>
          </cell>
          <cell r="F406" t="str">
            <v>LEURIDON Jean-Pierre</v>
          </cell>
        </row>
        <row r="407">
          <cell r="B407">
            <v>8410</v>
          </cell>
          <cell r="C407" t="str">
            <v>VG 19</v>
          </cell>
          <cell r="D407" t="str">
            <v>K.Me</v>
          </cell>
          <cell r="E407" t="str">
            <v>K.B.C. METRO GENT</v>
          </cell>
          <cell r="F407" t="str">
            <v>LIPPENS Tony</v>
          </cell>
        </row>
        <row r="408">
          <cell r="B408">
            <v>4520</v>
          </cell>
          <cell r="C408" t="str">
            <v>VG 19</v>
          </cell>
          <cell r="D408" t="str">
            <v>K.Me</v>
          </cell>
          <cell r="E408" t="str">
            <v>K.B.C. METRO GENT</v>
          </cell>
          <cell r="F408" t="str">
            <v>MARTENS Johan</v>
          </cell>
        </row>
        <row r="409">
          <cell r="B409">
            <v>4643</v>
          </cell>
          <cell r="C409" t="str">
            <v>VG 19</v>
          </cell>
          <cell r="D409" t="str">
            <v>K.Me</v>
          </cell>
          <cell r="E409" t="str">
            <v>K.B.C. METRO GENT</v>
          </cell>
          <cell r="F409" t="str">
            <v>MESURE Freddy</v>
          </cell>
        </row>
        <row r="410">
          <cell r="B410">
            <v>4732</v>
          </cell>
          <cell r="C410" t="str">
            <v>VG 19</v>
          </cell>
          <cell r="D410" t="str">
            <v>K.Me</v>
          </cell>
          <cell r="E410" t="str">
            <v>K.B.C. METRO GENT</v>
          </cell>
          <cell r="F410" t="str">
            <v>NACHTERGAELE Geert</v>
          </cell>
        </row>
        <row r="411">
          <cell r="B411">
            <v>8664</v>
          </cell>
          <cell r="C411" t="str">
            <v>VG 19</v>
          </cell>
          <cell r="D411" t="str">
            <v>K.Me</v>
          </cell>
          <cell r="E411" t="str">
            <v>K.B.C. METRO GENT</v>
          </cell>
          <cell r="F411" t="str">
            <v>OOSTERLINCK Luc</v>
          </cell>
        </row>
        <row r="412">
          <cell r="B412">
            <v>8898</v>
          </cell>
          <cell r="C412" t="str">
            <v>VG 19</v>
          </cell>
          <cell r="D412" t="str">
            <v>K.Me</v>
          </cell>
          <cell r="E412" t="str">
            <v>K.B.C. METRO GENT</v>
          </cell>
          <cell r="F412" t="str">
            <v>RAES Freddy</v>
          </cell>
        </row>
        <row r="413">
          <cell r="B413">
            <v>4965</v>
          </cell>
          <cell r="C413" t="str">
            <v>VG 19</v>
          </cell>
          <cell r="D413" t="str">
            <v>K.Me</v>
          </cell>
          <cell r="E413" t="str">
            <v>K.B.C. METRO GENT</v>
          </cell>
          <cell r="F413" t="str">
            <v>ROSSEL Bart</v>
          </cell>
        </row>
        <row r="414">
          <cell r="B414">
            <v>4966</v>
          </cell>
          <cell r="C414" t="str">
            <v>VG 19</v>
          </cell>
          <cell r="D414" t="str">
            <v>K.Me</v>
          </cell>
          <cell r="E414" t="str">
            <v>K.B.C. METRO GENT</v>
          </cell>
          <cell r="F414" t="str">
            <v>ROSSEL Francis</v>
          </cell>
        </row>
        <row r="415">
          <cell r="B415">
            <v>7356</v>
          </cell>
          <cell r="C415" t="str">
            <v>VG 19</v>
          </cell>
          <cell r="D415" t="str">
            <v>K.Me</v>
          </cell>
          <cell r="E415" t="str">
            <v>K.B.C. METRO GENT</v>
          </cell>
          <cell r="F415" t="str">
            <v>SCHAUBROECK Christiaan</v>
          </cell>
        </row>
        <row r="416">
          <cell r="B416">
            <v>4407</v>
          </cell>
          <cell r="C416" t="str">
            <v>VG 19</v>
          </cell>
          <cell r="D416" t="str">
            <v>K.Me</v>
          </cell>
          <cell r="E416" t="str">
            <v>K.B.C. METRO GENT</v>
          </cell>
          <cell r="F416" t="str">
            <v>STEELS Dieter</v>
          </cell>
        </row>
        <row r="417">
          <cell r="B417">
            <v>8660</v>
          </cell>
          <cell r="C417" t="str">
            <v>VG 19</v>
          </cell>
          <cell r="D417" t="str">
            <v>K.Me</v>
          </cell>
          <cell r="E417" t="str">
            <v>K.B.C. METRO GENT</v>
          </cell>
          <cell r="F417" t="str">
            <v>TEMMERMAN Eduard</v>
          </cell>
        </row>
        <row r="418">
          <cell r="B418">
            <v>8665</v>
          </cell>
          <cell r="C418" t="str">
            <v>VG 19</v>
          </cell>
          <cell r="D418" t="str">
            <v>K.Me</v>
          </cell>
          <cell r="E418" t="str">
            <v>K.B.C. METRO GENT</v>
          </cell>
          <cell r="F418" t="str">
            <v>VAN DELSEN Edgard</v>
          </cell>
        </row>
        <row r="419">
          <cell r="B419">
            <v>9821</v>
          </cell>
          <cell r="C419" t="str">
            <v>VG 19</v>
          </cell>
          <cell r="D419" t="str">
            <v>K.Me</v>
          </cell>
          <cell r="E419" t="str">
            <v>K.B.C. METRO GENT</v>
          </cell>
          <cell r="F419" t="str">
            <v>VAN DEN BOSSCHE Daniël</v>
          </cell>
        </row>
        <row r="420">
          <cell r="B420">
            <v>4415</v>
          </cell>
          <cell r="C420" t="str">
            <v>VG 19</v>
          </cell>
          <cell r="D420" t="str">
            <v>K.Me</v>
          </cell>
          <cell r="E420" t="str">
            <v>K.B.C. METRO GENT</v>
          </cell>
          <cell r="F420" t="str">
            <v>VANPETEGHEM Alex</v>
          </cell>
        </row>
        <row r="421">
          <cell r="B421">
            <v>4443</v>
          </cell>
          <cell r="C421" t="str">
            <v>VG 19</v>
          </cell>
          <cell r="D421" t="str">
            <v>K.Me</v>
          </cell>
          <cell r="E421" t="str">
            <v>K.B.C. METRO GENT</v>
          </cell>
          <cell r="F421" t="str">
            <v>VERBEKEN Albert</v>
          </cell>
        </row>
        <row r="422">
          <cell r="B422">
            <v>6930</v>
          </cell>
          <cell r="C422" t="str">
            <v>VG 19</v>
          </cell>
          <cell r="D422" t="str">
            <v>K.Me</v>
          </cell>
          <cell r="E422" t="str">
            <v>K.B.C. METRO GENT</v>
          </cell>
          <cell r="F422" t="str">
            <v>VERHELST Daniel</v>
          </cell>
        </row>
        <row r="423">
          <cell r="B423">
            <v>4529</v>
          </cell>
          <cell r="C423" t="str">
            <v>VG 19</v>
          </cell>
          <cell r="D423" t="str">
            <v>K.Me</v>
          </cell>
          <cell r="E423" t="str">
            <v>K.B.C. METRO GENT</v>
          </cell>
          <cell r="F423" t="str">
            <v>VERSNOYEN François</v>
          </cell>
        </row>
        <row r="424">
          <cell r="B424">
            <v>7471</v>
          </cell>
          <cell r="C424" t="str">
            <v>VG 19</v>
          </cell>
          <cell r="D424" t="str">
            <v>K.Me</v>
          </cell>
          <cell r="E424" t="str">
            <v>K.B.C. METRO GENT</v>
          </cell>
          <cell r="F424" t="str">
            <v>WIELEMANS Gustaaf</v>
          </cell>
        </row>
        <row r="425">
          <cell r="B425">
            <v>4531</v>
          </cell>
          <cell r="C425" t="str">
            <v>VG 19</v>
          </cell>
          <cell r="D425" t="str">
            <v>K.Me</v>
          </cell>
          <cell r="E425" t="str">
            <v>K.B.C. METRO GENT</v>
          </cell>
          <cell r="F425" t="str">
            <v>WULFRANCK Luc</v>
          </cell>
        </row>
        <row r="426">
          <cell r="B426">
            <v>8078</v>
          </cell>
          <cell r="C426" t="str">
            <v>VS 16</v>
          </cell>
          <cell r="D426" t="str">
            <v>K.SNBA</v>
          </cell>
          <cell r="E426" t="str">
            <v>KON. SINT-NIKLASE B.A.</v>
          </cell>
          <cell r="F426" t="str">
            <v>BAKKER John</v>
          </cell>
        </row>
        <row r="427">
          <cell r="B427">
            <v>8079</v>
          </cell>
          <cell r="C427" t="str">
            <v>VS 16</v>
          </cell>
          <cell r="D427" t="str">
            <v>K.SNBA</v>
          </cell>
          <cell r="E427" t="str">
            <v>KON. SINT-NIKLASE B.A.</v>
          </cell>
          <cell r="F427" t="str">
            <v>BORREMANS Raf </v>
          </cell>
        </row>
        <row r="428">
          <cell r="B428">
            <v>8346</v>
          </cell>
          <cell r="C428" t="str">
            <v>VS 16</v>
          </cell>
          <cell r="D428" t="str">
            <v>K.SNBA</v>
          </cell>
          <cell r="E428" t="str">
            <v>KON. SINT-NIKLASE B.A.</v>
          </cell>
          <cell r="F428" t="str">
            <v>BRIJSSINCK Ronny</v>
          </cell>
        </row>
        <row r="429">
          <cell r="B429">
            <v>4859</v>
          </cell>
          <cell r="C429" t="str">
            <v>VS 16</v>
          </cell>
          <cell r="D429" t="str">
            <v>K.SNBA</v>
          </cell>
          <cell r="E429" t="str">
            <v>KON. SINT-NIKLASE B.A.</v>
          </cell>
          <cell r="F429" t="str">
            <v>CHRISTIAENS Johan</v>
          </cell>
        </row>
        <row r="430">
          <cell r="B430">
            <v>7935</v>
          </cell>
          <cell r="C430" t="str">
            <v>VS 16</v>
          </cell>
          <cell r="D430" t="str">
            <v>K.SNBA</v>
          </cell>
          <cell r="E430" t="str">
            <v>KON. SINT-NIKLASE B.A.</v>
          </cell>
          <cell r="F430" t="str">
            <v>CLARYSSE Frankie</v>
          </cell>
        </row>
        <row r="431">
          <cell r="B431">
            <v>4907</v>
          </cell>
          <cell r="C431" t="str">
            <v>VS 16</v>
          </cell>
          <cell r="D431" t="str">
            <v>K.SNBA</v>
          </cell>
          <cell r="E431" t="str">
            <v>KON. SINT-NIKLASE B.A.</v>
          </cell>
          <cell r="F431" t="str">
            <v>CORNELISSEN Pierre</v>
          </cell>
        </row>
        <row r="432">
          <cell r="B432">
            <v>4909</v>
          </cell>
          <cell r="C432" t="str">
            <v>VS 16</v>
          </cell>
          <cell r="D432" t="str">
            <v>K.SNBA</v>
          </cell>
          <cell r="E432" t="str">
            <v>KON. SINT-NIKLASE B.A.</v>
          </cell>
          <cell r="F432" t="str">
            <v>DE BOES Rudy</v>
          </cell>
        </row>
        <row r="433">
          <cell r="B433">
            <v>4950</v>
          </cell>
          <cell r="C433" t="str">
            <v>VS 16</v>
          </cell>
          <cell r="D433" t="str">
            <v>K.SNBA</v>
          </cell>
          <cell r="E433" t="str">
            <v>KON. SINT-NIKLASE B.A.</v>
          </cell>
          <cell r="F433" t="str">
            <v>DE CONINCK Achille</v>
          </cell>
        </row>
        <row r="434">
          <cell r="B434">
            <v>6743</v>
          </cell>
          <cell r="C434" t="str">
            <v>VS 16</v>
          </cell>
          <cell r="D434" t="str">
            <v>K.SNBA</v>
          </cell>
          <cell r="E434" t="str">
            <v>KON. SINT-NIKLASE B.A.</v>
          </cell>
          <cell r="F434" t="str">
            <v>DE RUYTE Tom</v>
          </cell>
        </row>
        <row r="435">
          <cell r="B435">
            <v>4913</v>
          </cell>
          <cell r="C435" t="str">
            <v>VS 16</v>
          </cell>
          <cell r="D435" t="str">
            <v>K.SNBA</v>
          </cell>
          <cell r="E435" t="str">
            <v>KON. SINT-NIKLASE B.A.</v>
          </cell>
          <cell r="F435" t="str">
            <v>DE RUYTE Yvan</v>
          </cell>
        </row>
        <row r="436">
          <cell r="B436">
            <v>6489</v>
          </cell>
          <cell r="C436" t="str">
            <v>VS 16</v>
          </cell>
          <cell r="D436" t="str">
            <v>K.SNBA</v>
          </cell>
          <cell r="E436" t="str">
            <v>KON. SINT-NIKLASE B.A.</v>
          </cell>
          <cell r="F436" t="str">
            <v>DE WITTE Jeffrey</v>
          </cell>
        </row>
        <row r="437">
          <cell r="B437">
            <v>4916</v>
          </cell>
          <cell r="C437" t="str">
            <v>VS 16</v>
          </cell>
          <cell r="D437" t="str">
            <v>K.SNBA</v>
          </cell>
          <cell r="E437" t="str">
            <v>KON. SINT-NIKLASE B.A.</v>
          </cell>
          <cell r="F437" t="str">
            <v>DE WITTE William</v>
          </cell>
        </row>
        <row r="438">
          <cell r="B438">
            <v>7810</v>
          </cell>
          <cell r="C438" t="str">
            <v>VS 16</v>
          </cell>
          <cell r="D438" t="str">
            <v>K.SNBA</v>
          </cell>
          <cell r="E438" t="str">
            <v>KON. SINT-NIKLASE B.A.</v>
          </cell>
          <cell r="F438" t="str">
            <v>D'HAENS Peter</v>
          </cell>
        </row>
        <row r="439">
          <cell r="B439">
            <v>8149</v>
          </cell>
          <cell r="C439" t="str">
            <v>VS 16</v>
          </cell>
          <cell r="D439" t="str">
            <v>K.SNBA</v>
          </cell>
          <cell r="E439" t="str">
            <v>KON. SINT-NIKLASE B.A.</v>
          </cell>
          <cell r="F439" t="str">
            <v>D'HONDT Roland</v>
          </cell>
        </row>
        <row r="440">
          <cell r="B440">
            <v>4516</v>
          </cell>
          <cell r="C440" t="str">
            <v>VS 16</v>
          </cell>
          <cell r="D440" t="str">
            <v>K.SNBA</v>
          </cell>
          <cell r="E440" t="str">
            <v>KON. SINT-NIKLASE B.A.</v>
          </cell>
          <cell r="F440" t="str">
            <v>FEYS Gunther</v>
          </cell>
        </row>
        <row r="441">
          <cell r="B441">
            <v>8472</v>
          </cell>
          <cell r="C441" t="str">
            <v>VS 16</v>
          </cell>
          <cell r="D441" t="str">
            <v>K.SNBA</v>
          </cell>
          <cell r="E441" t="str">
            <v>KON. SINT-NIKLASE B.A.</v>
          </cell>
          <cell r="F441" t="str">
            <v>GOOSSENS Dave</v>
          </cell>
        </row>
        <row r="442">
          <cell r="B442">
            <v>7704</v>
          </cell>
          <cell r="C442" t="str">
            <v>VS 16</v>
          </cell>
          <cell r="D442" t="str">
            <v>K.SNBA</v>
          </cell>
          <cell r="E442" t="str">
            <v>KON. SINT-NIKLASE B.A.</v>
          </cell>
          <cell r="F442" t="str">
            <v>HEERWEGH Erik</v>
          </cell>
        </row>
        <row r="443">
          <cell r="B443">
            <v>4920</v>
          </cell>
          <cell r="C443" t="str">
            <v>VS 16</v>
          </cell>
          <cell r="D443" t="str">
            <v>K.SNBA</v>
          </cell>
          <cell r="E443" t="str">
            <v>KON. SINT-NIKLASE B.A.</v>
          </cell>
          <cell r="F443" t="str">
            <v>HEERWEGH Robert</v>
          </cell>
        </row>
        <row r="444">
          <cell r="B444">
            <v>7964</v>
          </cell>
          <cell r="C444" t="str">
            <v>VS 16</v>
          </cell>
          <cell r="D444" t="str">
            <v>K.SNBA</v>
          </cell>
          <cell r="E444" t="str">
            <v>KON. SINT-NIKLASE B.A.</v>
          </cell>
          <cell r="F444" t="str">
            <v>HUYBEN Gilbert</v>
          </cell>
        </row>
        <row r="445">
          <cell r="B445">
            <v>5732</v>
          </cell>
          <cell r="C445" t="str">
            <v>VS 16</v>
          </cell>
          <cell r="D445" t="str">
            <v>K.SNBA</v>
          </cell>
          <cell r="E445" t="str">
            <v>KON. SINT-NIKLASE B.A.</v>
          </cell>
          <cell r="F445" t="str">
            <v>ILIANO Franz</v>
          </cell>
        </row>
        <row r="446">
          <cell r="B446">
            <v>4922</v>
          </cell>
          <cell r="C446" t="str">
            <v>VS 16</v>
          </cell>
          <cell r="D446" t="str">
            <v>K.SNBA</v>
          </cell>
          <cell r="E446" t="str">
            <v>KON. SINT-NIKLASE B.A.</v>
          </cell>
          <cell r="F446" t="str">
            <v>LAUREYS Wilfried</v>
          </cell>
        </row>
        <row r="447">
          <cell r="B447">
            <v>1067</v>
          </cell>
          <cell r="C447" t="str">
            <v>VS 16</v>
          </cell>
          <cell r="D447" t="str">
            <v>K.SNBA</v>
          </cell>
          <cell r="E447" t="str">
            <v>KON. SINT-NIKLASE B.A.</v>
          </cell>
          <cell r="F447" t="str">
            <v>MAES Bart</v>
          </cell>
        </row>
        <row r="448">
          <cell r="B448">
            <v>7972</v>
          </cell>
          <cell r="C448" t="str">
            <v>VS 16</v>
          </cell>
          <cell r="D448" t="str">
            <v>K.SNBA</v>
          </cell>
          <cell r="E448" t="str">
            <v>KON. SINT-NIKLASE B.A.</v>
          </cell>
          <cell r="F448" t="str">
            <v>MAES Ilja</v>
          </cell>
        </row>
        <row r="449">
          <cell r="B449">
            <v>8414</v>
          </cell>
          <cell r="C449" t="str">
            <v>VS 16</v>
          </cell>
          <cell r="D449" t="str">
            <v>K.SNBA</v>
          </cell>
          <cell r="E449" t="str">
            <v>KON. SINT-NIKLASE B.A.</v>
          </cell>
          <cell r="F449" t="str">
            <v>MAES Lucien</v>
          </cell>
        </row>
        <row r="450">
          <cell r="B450">
            <v>6564</v>
          </cell>
          <cell r="C450" t="str">
            <v>VS 16</v>
          </cell>
          <cell r="D450" t="str">
            <v>K.SNBA</v>
          </cell>
          <cell r="E450" t="str">
            <v>KON. SINT-NIKLASE B.A.</v>
          </cell>
          <cell r="F450" t="str">
            <v>MAES Rudy</v>
          </cell>
        </row>
        <row r="451">
          <cell r="B451">
            <v>8332</v>
          </cell>
          <cell r="C451" t="str">
            <v>VS 16</v>
          </cell>
          <cell r="D451" t="str">
            <v>K.SNBA</v>
          </cell>
          <cell r="E451" t="str">
            <v>KON. SINT-NIKLASE B.A.</v>
          </cell>
          <cell r="F451" t="str">
            <v>MUYSHONDT Robert</v>
          </cell>
        </row>
        <row r="452">
          <cell r="B452">
            <v>8903</v>
          </cell>
          <cell r="C452" t="str">
            <v>VS 16</v>
          </cell>
          <cell r="D452" t="str">
            <v>K.SNBA</v>
          </cell>
          <cell r="E452" t="str">
            <v>KON. SINT-NIKLASE B.A.</v>
          </cell>
          <cell r="F452" t="str">
            <v>NEYTS Pierre</v>
          </cell>
        </row>
        <row r="453">
          <cell r="B453">
            <v>7526</v>
          </cell>
          <cell r="C453" t="str">
            <v>VS 16</v>
          </cell>
          <cell r="D453" t="str">
            <v>K.SNBA</v>
          </cell>
          <cell r="E453" t="str">
            <v>KON. SINT-NIKLASE B.A.</v>
          </cell>
          <cell r="F453" t="str">
            <v>PEVENAGE Killian</v>
          </cell>
        </row>
        <row r="454">
          <cell r="B454">
            <v>8080</v>
          </cell>
          <cell r="C454" t="str">
            <v>VS 16</v>
          </cell>
          <cell r="D454" t="str">
            <v>K.SNBA</v>
          </cell>
          <cell r="E454" t="str">
            <v>KON. SINT-NIKLASE B.A.</v>
          </cell>
          <cell r="F454" t="str">
            <v>POCHET Leo</v>
          </cell>
        </row>
        <row r="455">
          <cell r="B455">
            <v>8904</v>
          </cell>
          <cell r="C455" t="str">
            <v>VS 16</v>
          </cell>
          <cell r="D455" t="str">
            <v>K.SNBA</v>
          </cell>
          <cell r="E455" t="str">
            <v>KON. SINT-NIKLASE B.A.</v>
          </cell>
          <cell r="F455" t="str">
            <v>RAES Wim</v>
          </cell>
        </row>
        <row r="456">
          <cell r="B456">
            <v>4926</v>
          </cell>
          <cell r="C456" t="str">
            <v>VS 16</v>
          </cell>
          <cell r="D456" t="str">
            <v>K.SNBA</v>
          </cell>
          <cell r="E456" t="str">
            <v>KON. SINT-NIKLASE B.A.</v>
          </cell>
          <cell r="F456" t="str">
            <v>RHEEL Robert</v>
          </cell>
        </row>
        <row r="457">
          <cell r="B457">
            <v>9963</v>
          </cell>
          <cell r="C457" t="str">
            <v>VS 16</v>
          </cell>
          <cell r="D457" t="str">
            <v>K.SNBA</v>
          </cell>
          <cell r="E457" t="str">
            <v>KON. SINT-NIKLASE B.A.</v>
          </cell>
          <cell r="F457" t="str">
            <v>ROLUS Rob</v>
          </cell>
        </row>
        <row r="458">
          <cell r="B458">
            <v>8081</v>
          </cell>
          <cell r="C458" t="str">
            <v>VS 16</v>
          </cell>
          <cell r="D458" t="str">
            <v>K.SNBA</v>
          </cell>
          <cell r="E458" t="str">
            <v>KON. SINT-NIKLASE B.A.</v>
          </cell>
          <cell r="F458" t="str">
            <v>SLEEBUS Eddy</v>
          </cell>
        </row>
        <row r="459">
          <cell r="B459">
            <v>7127</v>
          </cell>
          <cell r="C459" t="str">
            <v>VS 16</v>
          </cell>
          <cell r="D459" t="str">
            <v>K.SNBA</v>
          </cell>
          <cell r="E459" t="str">
            <v>KON. SINT-NIKLASE B.A.</v>
          </cell>
          <cell r="F459" t="str">
            <v>SMET Dirk</v>
          </cell>
        </row>
        <row r="460">
          <cell r="B460">
            <v>8902</v>
          </cell>
          <cell r="C460" t="str">
            <v>VS 16</v>
          </cell>
          <cell r="D460" t="str">
            <v>K.SNBA</v>
          </cell>
          <cell r="E460" t="str">
            <v>KON. SINT-NIKLASE B.A.</v>
          </cell>
          <cell r="F460" t="str">
            <v>SUY Luc</v>
          </cell>
        </row>
        <row r="461">
          <cell r="B461">
            <v>1072</v>
          </cell>
          <cell r="C461" t="str">
            <v>VS 16</v>
          </cell>
          <cell r="D461" t="str">
            <v>K.SNBA</v>
          </cell>
          <cell r="E461" t="str">
            <v>KON. SINT-NIKLASE B.A.</v>
          </cell>
          <cell r="F461" t="str">
            <v>VAN BOCKLAND Benny</v>
          </cell>
        </row>
        <row r="462">
          <cell r="B462">
            <v>9083</v>
          </cell>
          <cell r="C462" t="str">
            <v>VS 16</v>
          </cell>
          <cell r="D462" t="str">
            <v>K.SNBA</v>
          </cell>
          <cell r="E462" t="str">
            <v>KON. SINT-NIKLASE B.A.</v>
          </cell>
          <cell r="F462" t="str">
            <v>VAN DEN BERGHE André</v>
          </cell>
        </row>
        <row r="463">
          <cell r="B463">
            <v>7923</v>
          </cell>
          <cell r="C463" t="str">
            <v>VS 16</v>
          </cell>
          <cell r="D463" t="str">
            <v>K.SNBA</v>
          </cell>
          <cell r="E463" t="str">
            <v>KON. SINT-NIKLASE B.A.</v>
          </cell>
          <cell r="F463" t="str">
            <v>VAN DEN BERGHE Roland</v>
          </cell>
        </row>
        <row r="464">
          <cell r="B464">
            <v>8717</v>
          </cell>
          <cell r="C464" t="str">
            <v>VS 16</v>
          </cell>
          <cell r="D464" t="str">
            <v>K.SNBA</v>
          </cell>
          <cell r="E464" t="str">
            <v>KON. SINT-NIKLASE B.A.</v>
          </cell>
          <cell r="F464" t="str">
            <v>VAN DEN EEDEN Kurt</v>
          </cell>
        </row>
        <row r="465">
          <cell r="B465" t="str">
            <v>5727B</v>
          </cell>
          <cell r="C465" t="str">
            <v>VS 16</v>
          </cell>
          <cell r="D465" t="str">
            <v>K.SNBA</v>
          </cell>
          <cell r="E465" t="str">
            <v>KON. SINT-NIKLASE B.A.</v>
          </cell>
          <cell r="F465" t="str">
            <v>VAN GOETHEM Benny</v>
          </cell>
        </row>
        <row r="466">
          <cell r="B466">
            <v>9084</v>
          </cell>
          <cell r="C466" t="str">
            <v>VS 16</v>
          </cell>
          <cell r="D466" t="str">
            <v>K.SNBA</v>
          </cell>
          <cell r="E466" t="str">
            <v>KON. SINT-NIKLASE B.A.</v>
          </cell>
          <cell r="F466" t="str">
            <v>VAN HAMME Gunther</v>
          </cell>
        </row>
        <row r="467">
          <cell r="B467">
            <v>9158</v>
          </cell>
          <cell r="C467" t="str">
            <v>VS 16</v>
          </cell>
          <cell r="D467" t="str">
            <v>K.SNBA</v>
          </cell>
          <cell r="E467" t="str">
            <v>KON. SINT-NIKLASE B.A.</v>
          </cell>
          <cell r="F467" t="str">
            <v>VAN HOUDENHOVE Patrick</v>
          </cell>
        </row>
        <row r="468">
          <cell r="B468">
            <v>8681</v>
          </cell>
          <cell r="C468" t="str">
            <v>VS 16</v>
          </cell>
          <cell r="D468" t="str">
            <v>K.SNBA</v>
          </cell>
          <cell r="E468" t="str">
            <v>KON. SINT-NIKLASE B.A.</v>
          </cell>
          <cell r="F468" t="str">
            <v>VAN LEEUWEN A.E.M.</v>
          </cell>
        </row>
        <row r="469">
          <cell r="B469">
            <v>8674</v>
          </cell>
          <cell r="C469" t="str">
            <v>VS 16</v>
          </cell>
          <cell r="D469" t="str">
            <v>K.SNBA</v>
          </cell>
          <cell r="E469" t="str">
            <v>KON. SINT-NIKLASE B.A.</v>
          </cell>
          <cell r="F469" t="str">
            <v>VAN LEUVENHAGE Dylan</v>
          </cell>
        </row>
        <row r="470">
          <cell r="B470">
            <v>7940</v>
          </cell>
          <cell r="C470" t="str">
            <v>VS 16</v>
          </cell>
          <cell r="D470" t="str">
            <v>K.SNBA</v>
          </cell>
          <cell r="E470" t="str">
            <v>KON. SINT-NIKLASE B.A.</v>
          </cell>
          <cell r="F470" t="str">
            <v>VAN MEIR Frank</v>
          </cell>
        </row>
        <row r="471">
          <cell r="B471">
            <v>6151</v>
          </cell>
          <cell r="C471" t="str">
            <v>VS 16</v>
          </cell>
          <cell r="D471" t="str">
            <v>K.SNBA</v>
          </cell>
          <cell r="E471" t="str">
            <v>KON. SINT-NIKLASE B.A.</v>
          </cell>
          <cell r="F471" t="str">
            <v>VAN OVERSCHELDE Bony</v>
          </cell>
        </row>
        <row r="472">
          <cell r="B472">
            <v>8468</v>
          </cell>
          <cell r="C472" t="str">
            <v>VS 16</v>
          </cell>
          <cell r="D472" t="str">
            <v>K.SNBA</v>
          </cell>
          <cell r="E472" t="str">
            <v>KON. SINT-NIKLASE B.A.</v>
          </cell>
          <cell r="F472" t="str">
            <v>VAN STEENACKER Thierry</v>
          </cell>
        </row>
        <row r="473">
          <cell r="B473" t="str">
            <v>6117B</v>
          </cell>
          <cell r="C473" t="str">
            <v>VS 16</v>
          </cell>
          <cell r="D473" t="str">
            <v>K.SNBA</v>
          </cell>
          <cell r="E473" t="str">
            <v>KON. SINT-NIKLASE B.A.</v>
          </cell>
          <cell r="F473" t="str">
            <v>VAN VOSSELEN Christoph</v>
          </cell>
        </row>
        <row r="474">
          <cell r="B474">
            <v>8289</v>
          </cell>
          <cell r="C474" t="str">
            <v>VS 16</v>
          </cell>
          <cell r="D474" t="str">
            <v>K.SNBA</v>
          </cell>
          <cell r="E474" t="str">
            <v>KON. SINT-NIKLASE B.A.</v>
          </cell>
          <cell r="F474" t="str">
            <v>VERBERT Filip</v>
          </cell>
        </row>
        <row r="475">
          <cell r="B475">
            <v>4975</v>
          </cell>
          <cell r="C475" t="str">
            <v>VS 16</v>
          </cell>
          <cell r="D475" t="str">
            <v>K.SNBA</v>
          </cell>
          <cell r="E475" t="str">
            <v>KON. SINT-NIKLASE B.A.</v>
          </cell>
          <cell r="F475" t="str">
            <v>VERHELST John</v>
          </cell>
        </row>
        <row r="476">
          <cell r="B476">
            <v>9476</v>
          </cell>
          <cell r="C476" t="str">
            <v>VS 16</v>
          </cell>
          <cell r="D476" t="str">
            <v>K.SNBA</v>
          </cell>
          <cell r="E476" t="str">
            <v>KON. SINT-NIKLASE B.A.</v>
          </cell>
          <cell r="F476" t="str">
            <v>VERHOFSTADT Eddy</v>
          </cell>
        </row>
        <row r="477">
          <cell r="B477">
            <v>7128</v>
          </cell>
          <cell r="C477" t="str">
            <v>VS 16</v>
          </cell>
          <cell r="D477" t="str">
            <v>K.SNBA</v>
          </cell>
          <cell r="E477" t="str">
            <v>KON. SINT-NIKLASE B.A.</v>
          </cell>
          <cell r="F477" t="str">
            <v>VERSCHUEREN Pieter</v>
          </cell>
          <cell r="G477" t="str">
            <v>NS</v>
          </cell>
        </row>
        <row r="478">
          <cell r="B478">
            <v>4935</v>
          </cell>
          <cell r="C478" t="str">
            <v>VS 16</v>
          </cell>
          <cell r="D478" t="str">
            <v>K.SNBA</v>
          </cell>
          <cell r="E478" t="str">
            <v>KON. SINT-NIKLASE B.A.</v>
          </cell>
          <cell r="F478" t="str">
            <v>WILLOCKX Freddy</v>
          </cell>
        </row>
        <row r="479">
          <cell r="B479">
            <v>8082</v>
          </cell>
          <cell r="C479" t="str">
            <v>VS 16</v>
          </cell>
          <cell r="D479" t="str">
            <v>K.SNBA</v>
          </cell>
          <cell r="E479" t="str">
            <v>KON. SINT-NIKLASE B.A.</v>
          </cell>
          <cell r="F479" t="str">
            <v>WOUTERS Erik</v>
          </cell>
        </row>
        <row r="480">
          <cell r="B480">
            <v>4158</v>
          </cell>
          <cell r="C480" t="str">
            <v>VB 09</v>
          </cell>
          <cell r="D480" t="str">
            <v>K.ZE</v>
          </cell>
          <cell r="E480" t="str">
            <v>K.B.C. ZONDER EFFECT </v>
          </cell>
          <cell r="F480" t="str">
            <v>BAUWENS Freddy</v>
          </cell>
        </row>
        <row r="481">
          <cell r="B481">
            <v>4232</v>
          </cell>
          <cell r="C481" t="str">
            <v>VB 09</v>
          </cell>
          <cell r="D481" t="str">
            <v>K.ZE</v>
          </cell>
          <cell r="E481" t="str">
            <v>K.B.C. ZONDER EFFECT </v>
          </cell>
          <cell r="F481" t="str">
            <v>BUYSSE Edgard</v>
          </cell>
        </row>
        <row r="482">
          <cell r="B482">
            <v>4162</v>
          </cell>
          <cell r="C482" t="str">
            <v>VB 09</v>
          </cell>
          <cell r="D482" t="str">
            <v>K.ZE</v>
          </cell>
          <cell r="E482" t="str">
            <v>K.B.C. ZONDER EFFECT </v>
          </cell>
          <cell r="F482" t="str">
            <v>CAPPELLE Eddy</v>
          </cell>
        </row>
        <row r="483">
          <cell r="B483">
            <v>4167</v>
          </cell>
          <cell r="C483" t="str">
            <v>VB 09</v>
          </cell>
          <cell r="D483" t="str">
            <v>K.ZE</v>
          </cell>
          <cell r="E483" t="str">
            <v>K.B.C. ZONDER EFFECT </v>
          </cell>
          <cell r="F483" t="str">
            <v>DECLERCK Gilbert</v>
          </cell>
        </row>
        <row r="484">
          <cell r="B484">
            <v>9254</v>
          </cell>
          <cell r="C484" t="str">
            <v>VB 09</v>
          </cell>
          <cell r="D484" t="str">
            <v>K.ZE</v>
          </cell>
          <cell r="E484" t="str">
            <v>K.B.C. ZONDER EFFECT </v>
          </cell>
          <cell r="F484" t="str">
            <v>DEPRINCE Luc</v>
          </cell>
        </row>
        <row r="485">
          <cell r="B485">
            <v>4171</v>
          </cell>
          <cell r="C485" t="str">
            <v>VB 09</v>
          </cell>
          <cell r="D485" t="str">
            <v>K.ZE</v>
          </cell>
          <cell r="E485" t="str">
            <v>K.B.C. ZONDER EFFECT </v>
          </cell>
          <cell r="F485" t="str">
            <v>FORREST Emiel</v>
          </cell>
        </row>
        <row r="486">
          <cell r="B486">
            <v>9961</v>
          </cell>
          <cell r="C486" t="str">
            <v>VB 09</v>
          </cell>
          <cell r="D486" t="str">
            <v>K.ZE</v>
          </cell>
          <cell r="E486" t="str">
            <v>K.B.C. ZONDER EFFECT </v>
          </cell>
          <cell r="F486" t="str">
            <v>VANDENBROELE Kurt</v>
          </cell>
        </row>
        <row r="487">
          <cell r="B487">
            <v>6078</v>
          </cell>
          <cell r="C487" t="str">
            <v>VB 09</v>
          </cell>
          <cell r="D487" t="str">
            <v>K.ZE</v>
          </cell>
          <cell r="E487" t="str">
            <v>K.B.C. ZONDER EFFECT </v>
          </cell>
          <cell r="F487" t="str">
            <v>VANDEWIELE Eric</v>
          </cell>
        </row>
        <row r="488">
          <cell r="B488">
            <v>9255</v>
          </cell>
          <cell r="C488" t="str">
            <v>VB 09</v>
          </cell>
          <cell r="D488" t="str">
            <v>K.ZE</v>
          </cell>
          <cell r="E488" t="str">
            <v>K.B.C. ZONDER EFFECT </v>
          </cell>
          <cell r="F488" t="str">
            <v>VANHERCKE Eric</v>
          </cell>
        </row>
        <row r="489">
          <cell r="B489">
            <v>6090</v>
          </cell>
          <cell r="C489" t="str">
            <v>VG 15</v>
          </cell>
          <cell r="D489" t="str">
            <v>KAS</v>
          </cell>
          <cell r="E489" t="str">
            <v>B.C. KASTEELDREEF</v>
          </cell>
          <cell r="F489" t="str">
            <v>BERGMANS Dion</v>
          </cell>
        </row>
        <row r="490">
          <cell r="B490">
            <v>4451</v>
          </cell>
          <cell r="C490" t="str">
            <v>VG 14</v>
          </cell>
          <cell r="D490" t="str">
            <v>KAS</v>
          </cell>
          <cell r="E490" t="str">
            <v>B.C. KASTEELDREEF</v>
          </cell>
          <cell r="F490" t="str">
            <v>DE BLEECKER Steven</v>
          </cell>
        </row>
        <row r="491">
          <cell r="B491">
            <v>7112</v>
          </cell>
          <cell r="C491" t="str">
            <v>VG 14</v>
          </cell>
          <cell r="D491" t="str">
            <v>KAS</v>
          </cell>
          <cell r="E491" t="str">
            <v>B.C. KASTEELDREEF</v>
          </cell>
          <cell r="F491" t="str">
            <v>DE BRUIN Richard</v>
          </cell>
        </row>
        <row r="492">
          <cell r="B492">
            <v>9964</v>
          </cell>
          <cell r="C492" t="str">
            <v>VG 14</v>
          </cell>
          <cell r="D492" t="str">
            <v>KAS</v>
          </cell>
          <cell r="E492" t="str">
            <v>B.C. KASTEELDREEF</v>
          </cell>
          <cell r="F492" t="str">
            <v>DE MEY Ad</v>
          </cell>
        </row>
        <row r="493">
          <cell r="B493">
            <v>9265</v>
          </cell>
          <cell r="C493" t="str">
            <v>VG 14</v>
          </cell>
          <cell r="D493" t="str">
            <v>KAS</v>
          </cell>
          <cell r="E493" t="str">
            <v>B.C. KASTEELDREEF</v>
          </cell>
          <cell r="F493" t="str">
            <v>DE ROO Jean-Pierre</v>
          </cell>
        </row>
        <row r="494">
          <cell r="B494" t="str">
            <v>4476B</v>
          </cell>
          <cell r="C494" t="str">
            <v>VG 14</v>
          </cell>
          <cell r="D494" t="str">
            <v>KAS</v>
          </cell>
          <cell r="E494" t="str">
            <v>B.C. KASTEELDREEF</v>
          </cell>
          <cell r="F494" t="str">
            <v>DE VISSCHER Willy</v>
          </cell>
        </row>
        <row r="495">
          <cell r="B495">
            <v>8530</v>
          </cell>
          <cell r="C495" t="str">
            <v>VG 14</v>
          </cell>
          <cell r="D495" t="str">
            <v>KAS</v>
          </cell>
          <cell r="E495" t="str">
            <v>B.C. KASTEELDREEF</v>
          </cell>
          <cell r="F495" t="str">
            <v>DEMIRCIOGLU Fuat</v>
          </cell>
        </row>
        <row r="496">
          <cell r="B496">
            <v>4634</v>
          </cell>
          <cell r="C496" t="str">
            <v>VG 14</v>
          </cell>
          <cell r="D496" t="str">
            <v>KAS</v>
          </cell>
          <cell r="E496" t="str">
            <v>B.C. KASTEELDREEF</v>
          </cell>
          <cell r="F496" t="str">
            <v>DEVLIEGER David</v>
          </cell>
        </row>
        <row r="497">
          <cell r="B497">
            <v>4635</v>
          </cell>
          <cell r="C497" t="str">
            <v>VG 14</v>
          </cell>
          <cell r="D497" t="str">
            <v>KAS</v>
          </cell>
          <cell r="E497" t="str">
            <v>B.C. KASTEELDREEF</v>
          </cell>
          <cell r="F497" t="str">
            <v>DEVLIEGER Raoul</v>
          </cell>
        </row>
        <row r="498">
          <cell r="B498">
            <v>4424</v>
          </cell>
          <cell r="C498" t="str">
            <v>VG 14</v>
          </cell>
          <cell r="D498" t="str">
            <v>KAS</v>
          </cell>
          <cell r="E498" t="str">
            <v>B.C. KASTEELDREEF</v>
          </cell>
          <cell r="F498" t="str">
            <v>DOBBELAERE Tony</v>
          </cell>
        </row>
        <row r="499">
          <cell r="B499">
            <v>4513</v>
          </cell>
          <cell r="C499" t="str">
            <v>VG 14</v>
          </cell>
          <cell r="D499" t="str">
            <v>KAS</v>
          </cell>
          <cell r="E499" t="str">
            <v>B.C. KASTEELDREEF</v>
          </cell>
          <cell r="F499" t="str">
            <v>DUYTSCHAEVER Peter</v>
          </cell>
        </row>
        <row r="500">
          <cell r="B500">
            <v>4514</v>
          </cell>
          <cell r="C500" t="str">
            <v>VG 14</v>
          </cell>
          <cell r="D500" t="str">
            <v>KAS</v>
          </cell>
          <cell r="E500" t="str">
            <v>B.C. KASTEELDREEF</v>
          </cell>
          <cell r="F500" t="str">
            <v>DUYTSCHAEVER Roger</v>
          </cell>
        </row>
        <row r="501">
          <cell r="B501">
            <v>7207</v>
          </cell>
          <cell r="C501" t="str">
            <v>VG 14</v>
          </cell>
          <cell r="D501" t="str">
            <v>KAS</v>
          </cell>
          <cell r="E501" t="str">
            <v>B.C. KASTEELDREEF</v>
          </cell>
          <cell r="F501" t="str">
            <v>FEYS Georges</v>
          </cell>
        </row>
        <row r="502">
          <cell r="B502">
            <v>8068</v>
          </cell>
          <cell r="C502" t="str">
            <v>VG 14</v>
          </cell>
          <cell r="D502" t="str">
            <v>KAS</v>
          </cell>
          <cell r="E502" t="str">
            <v>B.C. KASTEELDREEF</v>
          </cell>
          <cell r="F502" t="str">
            <v>KAHRAMAN Murat</v>
          </cell>
        </row>
        <row r="503">
          <cell r="B503">
            <v>5705</v>
          </cell>
          <cell r="C503" t="str">
            <v>VG 14</v>
          </cell>
          <cell r="D503" t="str">
            <v>KAS</v>
          </cell>
          <cell r="E503" t="str">
            <v>B.C. KASTEELDREEF</v>
          </cell>
          <cell r="F503" t="str">
            <v>LUTTENS Arnold</v>
          </cell>
        </row>
        <row r="504">
          <cell r="B504">
            <v>7687</v>
          </cell>
          <cell r="C504" t="str">
            <v>VG 14</v>
          </cell>
          <cell r="D504" t="str">
            <v>KAS</v>
          </cell>
          <cell r="E504" t="str">
            <v>B.C. KASTEELDREEF</v>
          </cell>
          <cell r="F504" t="str">
            <v>PIETERS Lionel</v>
          </cell>
        </row>
        <row r="505">
          <cell r="B505">
            <v>4524</v>
          </cell>
          <cell r="C505" t="str">
            <v>VG 14</v>
          </cell>
          <cell r="D505" t="str">
            <v>KAS</v>
          </cell>
          <cell r="E505" t="str">
            <v>B.C. KASTEELDREEF</v>
          </cell>
          <cell r="F505" t="str">
            <v>RODTS Piet</v>
          </cell>
        </row>
        <row r="506">
          <cell r="B506">
            <v>4402</v>
          </cell>
          <cell r="C506" t="str">
            <v>VG 14</v>
          </cell>
          <cell r="D506" t="str">
            <v>KAS</v>
          </cell>
          <cell r="E506" t="str">
            <v>B.C. KASTEELDREEF</v>
          </cell>
          <cell r="F506" t="str">
            <v>ROELS Roger</v>
          </cell>
        </row>
        <row r="507">
          <cell r="B507">
            <v>8895</v>
          </cell>
          <cell r="C507" t="str">
            <v>VG 14</v>
          </cell>
          <cell r="D507" t="str">
            <v>KAS</v>
          </cell>
          <cell r="E507" t="str">
            <v>B.C. KASTEELDREEF</v>
          </cell>
          <cell r="F507" t="str">
            <v>SANMODESTO José</v>
          </cell>
        </row>
        <row r="508">
          <cell r="B508">
            <v>9965</v>
          </cell>
          <cell r="C508" t="str">
            <v>VG 14</v>
          </cell>
          <cell r="D508" t="str">
            <v>KAS</v>
          </cell>
          <cell r="E508" t="str">
            <v>B.C. KASTEELDREEF</v>
          </cell>
          <cell r="F508" t="str">
            <v>SANMODESTO Nicolas</v>
          </cell>
        </row>
        <row r="509">
          <cell r="B509">
            <v>7902</v>
          </cell>
          <cell r="C509" t="str">
            <v>VG 14</v>
          </cell>
          <cell r="D509" t="str">
            <v>KAS</v>
          </cell>
          <cell r="E509" t="str">
            <v>B.C. KASTEELDREEF</v>
          </cell>
          <cell r="F509" t="str">
            <v>VAN DAELE Ronny</v>
          </cell>
        </row>
        <row r="510">
          <cell r="B510">
            <v>4526</v>
          </cell>
          <cell r="C510" t="str">
            <v>VG 14</v>
          </cell>
          <cell r="D510" t="str">
            <v>KAS</v>
          </cell>
          <cell r="E510" t="str">
            <v>B.C. KASTEELDREEF</v>
          </cell>
          <cell r="F510" t="str">
            <v>VAN DE VELDE Marc</v>
          </cell>
        </row>
        <row r="511">
          <cell r="B511">
            <v>7660</v>
          </cell>
          <cell r="C511" t="str">
            <v>VG 14</v>
          </cell>
          <cell r="D511" t="str">
            <v>KAS</v>
          </cell>
          <cell r="E511" t="str">
            <v>B.C. KASTEELDREEF</v>
          </cell>
          <cell r="F511" t="str">
            <v>VAN HOLDERBEKE Johan</v>
          </cell>
        </row>
        <row r="512">
          <cell r="B512">
            <v>8070</v>
          </cell>
          <cell r="C512" t="str">
            <v>VG 14</v>
          </cell>
          <cell r="D512" t="str">
            <v>KAS</v>
          </cell>
          <cell r="E512" t="str">
            <v>B.C. KASTEELDREEF</v>
          </cell>
          <cell r="F512" t="str">
            <v>VAN KERCKHOVE Willem</v>
          </cell>
        </row>
        <row r="513">
          <cell r="B513">
            <v>7209</v>
          </cell>
          <cell r="C513" t="str">
            <v>VG 14</v>
          </cell>
          <cell r="D513" t="str">
            <v>KAS</v>
          </cell>
          <cell r="E513" t="str">
            <v>B.C. KASTEELDREEF</v>
          </cell>
          <cell r="F513" t="str">
            <v>VAN WAEYENBERGHE Carlos</v>
          </cell>
        </row>
        <row r="514">
          <cell r="B514">
            <v>4612</v>
          </cell>
          <cell r="C514" t="str">
            <v>VG 14</v>
          </cell>
          <cell r="D514" t="str">
            <v>KAS</v>
          </cell>
          <cell r="E514" t="str">
            <v>B.C. KASTEELDREEF</v>
          </cell>
          <cell r="F514" t="str">
            <v>VANDAELE Alex</v>
          </cell>
        </row>
        <row r="515">
          <cell r="B515">
            <v>7897</v>
          </cell>
          <cell r="C515" t="str">
            <v>VG 14</v>
          </cell>
          <cell r="D515" t="str">
            <v>KAS</v>
          </cell>
          <cell r="E515" t="str">
            <v>B.C. KASTEELDREEF</v>
          </cell>
          <cell r="F515" t="str">
            <v>VERMEERSCH Ivan</v>
          </cell>
        </row>
        <row r="516">
          <cell r="B516">
            <v>4530</v>
          </cell>
          <cell r="C516" t="str">
            <v>VG 14</v>
          </cell>
          <cell r="D516" t="str">
            <v>KAS</v>
          </cell>
          <cell r="E516" t="str">
            <v>B.C. KASTEELDREEF</v>
          </cell>
          <cell r="F516" t="str">
            <v>VERSPEELT Filip</v>
          </cell>
        </row>
        <row r="517">
          <cell r="B517">
            <v>4567</v>
          </cell>
          <cell r="C517" t="str">
            <v>VG 14</v>
          </cell>
          <cell r="D517" t="str">
            <v>KAS</v>
          </cell>
          <cell r="E517" t="str">
            <v>B.C. KASTEELDREEF</v>
          </cell>
          <cell r="F517" t="str">
            <v>VLERICK Raf</v>
          </cell>
        </row>
        <row r="518">
          <cell r="B518">
            <v>8352</v>
          </cell>
          <cell r="C518" t="str">
            <v>VG 11</v>
          </cell>
          <cell r="D518" t="str">
            <v>KBCAW</v>
          </cell>
          <cell r="E518" t="str">
            <v>K.B.C. ARGOS WESTVELD</v>
          </cell>
          <cell r="F518" t="str">
            <v>COSYNS Marc</v>
          </cell>
        </row>
        <row r="519">
          <cell r="B519">
            <v>7476</v>
          </cell>
          <cell r="C519" t="str">
            <v>VG 11</v>
          </cell>
          <cell r="D519" t="str">
            <v>KBCAW</v>
          </cell>
          <cell r="E519" t="str">
            <v>K.B.C. ARGOS WESTVELD</v>
          </cell>
          <cell r="F519" t="str">
            <v>DE COOMAN Marcel</v>
          </cell>
        </row>
        <row r="520">
          <cell r="B520">
            <v>6706</v>
          </cell>
          <cell r="C520" t="str">
            <v>VG 11</v>
          </cell>
          <cell r="D520" t="str">
            <v>KBCAW</v>
          </cell>
          <cell r="E520" t="str">
            <v>K.B.C. ARGOS WESTVELD</v>
          </cell>
          <cell r="F520" t="str">
            <v>DE FAUW Guy</v>
          </cell>
        </row>
        <row r="521">
          <cell r="B521">
            <v>7475</v>
          </cell>
          <cell r="C521" t="str">
            <v>VG 11</v>
          </cell>
          <cell r="D521" t="str">
            <v>KBCAW</v>
          </cell>
          <cell r="E521" t="str">
            <v>K.B.C. ARGOS WESTVELD</v>
          </cell>
          <cell r="F521" t="str">
            <v>DE MOL Daniel</v>
          </cell>
        </row>
        <row r="522">
          <cell r="B522">
            <v>8165</v>
          </cell>
          <cell r="C522" t="str">
            <v>VG 11</v>
          </cell>
          <cell r="D522" t="str">
            <v>KBCAW</v>
          </cell>
          <cell r="E522" t="str">
            <v>K.B.C. ARGOS WESTVELD</v>
          </cell>
          <cell r="F522" t="str">
            <v>DE RUDDER Willy</v>
          </cell>
        </row>
        <row r="523">
          <cell r="B523">
            <v>9426</v>
          </cell>
          <cell r="C523" t="str">
            <v>VG 11</v>
          </cell>
          <cell r="D523" t="str">
            <v>KBCAW</v>
          </cell>
          <cell r="E523" t="str">
            <v>K.B.C. ARGOS WESTVELD</v>
          </cell>
          <cell r="F523" t="str">
            <v>DE WISPELAERE Walter</v>
          </cell>
        </row>
        <row r="524">
          <cell r="B524">
            <v>7882</v>
          </cell>
          <cell r="C524" t="str">
            <v>VG 11</v>
          </cell>
          <cell r="D524" t="str">
            <v>KBCAW</v>
          </cell>
          <cell r="E524" t="str">
            <v>K.B.C. ARGOS WESTVELD</v>
          </cell>
          <cell r="F524" t="str">
            <v>GANDOLFO Salvatore</v>
          </cell>
        </row>
        <row r="525">
          <cell r="B525">
            <v>6427</v>
          </cell>
          <cell r="C525" t="str">
            <v>VG 11</v>
          </cell>
          <cell r="D525" t="str">
            <v>KBCAW</v>
          </cell>
          <cell r="E525" t="str">
            <v>K.B.C. ARGOS WESTVELD</v>
          </cell>
          <cell r="F525" t="str">
            <v>GORLEER Omer</v>
          </cell>
        </row>
        <row r="526">
          <cell r="B526">
            <v>7685</v>
          </cell>
          <cell r="C526" t="str">
            <v>VG 06</v>
          </cell>
          <cell r="D526" t="str">
            <v>KBCAW</v>
          </cell>
          <cell r="E526" t="str">
            <v>K.B.C. ARGOS WESTVELD</v>
          </cell>
          <cell r="F526" t="str">
            <v>HANSKENS Stefaan</v>
          </cell>
        </row>
        <row r="527">
          <cell r="B527">
            <v>9431</v>
          </cell>
          <cell r="C527" t="str">
            <v>VG 11</v>
          </cell>
          <cell r="D527" t="str">
            <v>KBCAW</v>
          </cell>
          <cell r="E527" t="str">
            <v>K.B.C. ARGOS WESTVELD</v>
          </cell>
          <cell r="F527" t="str">
            <v>JACQUEMYN Tony</v>
          </cell>
        </row>
        <row r="528">
          <cell r="B528">
            <v>7045</v>
          </cell>
          <cell r="C528" t="str">
            <v>VG 11</v>
          </cell>
          <cell r="D528" t="str">
            <v>KBCAW</v>
          </cell>
          <cell r="E528" t="str">
            <v>K.B.C. ARGOS WESTVELD</v>
          </cell>
          <cell r="F528" t="str">
            <v>LAEREMANS Kenny</v>
          </cell>
        </row>
        <row r="529">
          <cell r="B529">
            <v>8426</v>
          </cell>
          <cell r="C529" t="str">
            <v>VG 11</v>
          </cell>
          <cell r="D529" t="str">
            <v>KBCAW</v>
          </cell>
          <cell r="E529" t="str">
            <v>K.B.C. ARGOS WESTVELD</v>
          </cell>
          <cell r="F529" t="str">
            <v>MOEYKENS Michel</v>
          </cell>
        </row>
        <row r="530">
          <cell r="B530">
            <v>4559</v>
          </cell>
          <cell r="C530" t="str">
            <v>VG 11</v>
          </cell>
          <cell r="D530" t="str">
            <v>KBCAW</v>
          </cell>
          <cell r="E530" t="str">
            <v>K.B.C. ARGOS WESTVELD</v>
          </cell>
          <cell r="F530" t="str">
            <v>STANDAERT Arthur</v>
          </cell>
        </row>
        <row r="531">
          <cell r="B531">
            <v>4560</v>
          </cell>
          <cell r="C531" t="str">
            <v>VG 11</v>
          </cell>
          <cell r="D531" t="str">
            <v>KBCAW</v>
          </cell>
          <cell r="E531" t="str">
            <v>K.B.C. ARGOS WESTVELD</v>
          </cell>
          <cell r="F531" t="str">
            <v>STANDAERT Peter</v>
          </cell>
        </row>
        <row r="532">
          <cell r="B532">
            <v>4845</v>
          </cell>
          <cell r="C532" t="str">
            <v>VG 11</v>
          </cell>
          <cell r="D532" t="str">
            <v>KBCAW</v>
          </cell>
          <cell r="E532" t="str">
            <v>K.B.C. ARGOS WESTVELD</v>
          </cell>
          <cell r="F532" t="str">
            <v>STEVENS Patrick</v>
          </cell>
        </row>
        <row r="533">
          <cell r="B533">
            <v>4036</v>
          </cell>
          <cell r="C533" t="str">
            <v>VG 11</v>
          </cell>
          <cell r="D533" t="str">
            <v>KBCAW</v>
          </cell>
          <cell r="E533" t="str">
            <v>K.B.C. ARGOS WESTVELD</v>
          </cell>
          <cell r="F533" t="str">
            <v>STRIJPENS Lucien</v>
          </cell>
        </row>
        <row r="534">
          <cell r="B534">
            <v>6713</v>
          </cell>
          <cell r="C534" t="str">
            <v>VG 11</v>
          </cell>
          <cell r="D534" t="str">
            <v>KBCAW</v>
          </cell>
          <cell r="E534" t="str">
            <v>K.B.C. ARGOS WESTVELD</v>
          </cell>
          <cell r="F534" t="str">
            <v>VAN ACKER Johan</v>
          </cell>
        </row>
        <row r="535">
          <cell r="B535">
            <v>7477</v>
          </cell>
          <cell r="C535" t="str">
            <v>VG 11</v>
          </cell>
          <cell r="D535" t="str">
            <v>KBCAW</v>
          </cell>
          <cell r="E535" t="str">
            <v>K.B.C. ARGOS WESTVELD</v>
          </cell>
          <cell r="F535" t="str">
            <v>VAN DE CASTEELE Henri</v>
          </cell>
        </row>
        <row r="536">
          <cell r="B536">
            <v>5208</v>
          </cell>
          <cell r="C536" t="str">
            <v>VG 11</v>
          </cell>
          <cell r="D536" t="str">
            <v>KBCAW</v>
          </cell>
          <cell r="E536" t="str">
            <v>K.B.C. ARGOS WESTVELD</v>
          </cell>
          <cell r="F536" t="str">
            <v>VAN HAMME Rudiger</v>
          </cell>
        </row>
        <row r="537">
          <cell r="B537">
            <v>9260</v>
          </cell>
          <cell r="C537" t="str">
            <v>VG 11</v>
          </cell>
          <cell r="D537" t="str">
            <v>KBCAW</v>
          </cell>
          <cell r="E537" t="str">
            <v>K.B.C. ARGOS WESTVELD</v>
          </cell>
          <cell r="F537" t="str">
            <v>VAN HEIRSEELE Roger</v>
          </cell>
        </row>
        <row r="538">
          <cell r="B538">
            <v>9432</v>
          </cell>
          <cell r="C538" t="str">
            <v>VG 11</v>
          </cell>
          <cell r="D538" t="str">
            <v>KBCAW</v>
          </cell>
          <cell r="E538" t="str">
            <v>K.B.C. ARGOS WESTVELD</v>
          </cell>
          <cell r="F538" t="str">
            <v>VANAELST Paul</v>
          </cell>
        </row>
        <row r="539">
          <cell r="B539">
            <v>4613</v>
          </cell>
          <cell r="C539" t="str">
            <v>VG 11</v>
          </cell>
          <cell r="D539" t="str">
            <v>KBCAW</v>
          </cell>
          <cell r="E539" t="str">
            <v>K.B.C. ARGOS WESTVELD</v>
          </cell>
          <cell r="F539" t="str">
            <v>VANDAELE Pierre</v>
          </cell>
        </row>
        <row r="540">
          <cell r="B540">
            <v>7684</v>
          </cell>
          <cell r="C540" t="str">
            <v>VG 11</v>
          </cell>
          <cell r="D540" t="str">
            <v>KBCAW</v>
          </cell>
          <cell r="E540" t="str">
            <v>K.B.C. ARGOS WESTVELD</v>
          </cell>
          <cell r="F540" t="str">
            <v>VLAEMINCK Gilbert</v>
          </cell>
        </row>
        <row r="541">
          <cell r="B541">
            <v>9066</v>
          </cell>
          <cell r="C541" t="str">
            <v>VG 11</v>
          </cell>
          <cell r="D541" t="str">
            <v>KBCAW</v>
          </cell>
          <cell r="E541" t="str">
            <v>K.B.C. ARGOS WESTVELD</v>
          </cell>
          <cell r="F541" t="str">
            <v>WILLEMS Raymond</v>
          </cell>
        </row>
        <row r="542">
          <cell r="B542">
            <v>8487</v>
          </cell>
          <cell r="C542" t="str">
            <v>VS 06</v>
          </cell>
          <cell r="D542" t="str">
            <v>KGV</v>
          </cell>
          <cell r="E542" t="str">
            <v>KON. B.C. DE GILDEVRIENDEN</v>
          </cell>
          <cell r="F542" t="str">
            <v>APERE Ronny</v>
          </cell>
        </row>
        <row r="543">
          <cell r="B543">
            <v>9891</v>
          </cell>
          <cell r="C543" t="str">
            <v>VS 06</v>
          </cell>
          <cell r="D543" t="str">
            <v>KGV</v>
          </cell>
          <cell r="E543" t="str">
            <v>KON. B.C. DE GILDEVRIENDEN</v>
          </cell>
          <cell r="F543" t="str">
            <v>BURGELMAN Johan</v>
          </cell>
        </row>
        <row r="544">
          <cell r="B544">
            <v>9276</v>
          </cell>
          <cell r="C544" t="str">
            <v>VS 06</v>
          </cell>
          <cell r="D544" t="str">
            <v>KGV</v>
          </cell>
          <cell r="E544" t="str">
            <v>KON. B.C. DE GILDEVRIENDEN</v>
          </cell>
          <cell r="F544" t="str">
            <v>DE KORT Marc</v>
          </cell>
        </row>
        <row r="545">
          <cell r="B545">
            <v>6122</v>
          </cell>
          <cell r="C545" t="str">
            <v>VS 06</v>
          </cell>
          <cell r="D545" t="str">
            <v>KGV</v>
          </cell>
          <cell r="E545" t="str">
            <v>KON. B.C. DE GILDEVRIENDEN</v>
          </cell>
          <cell r="F545" t="str">
            <v>DE MAEYER Joris</v>
          </cell>
        </row>
        <row r="546">
          <cell r="B546">
            <v>4865</v>
          </cell>
          <cell r="C546" t="str">
            <v>VS 06</v>
          </cell>
          <cell r="D546" t="str">
            <v>KGV</v>
          </cell>
          <cell r="E546" t="str">
            <v>KON. B.C. DE GILDEVRIENDEN</v>
          </cell>
          <cell r="F546" t="str">
            <v>HAEGENS Willy</v>
          </cell>
        </row>
        <row r="547">
          <cell r="B547">
            <v>4937</v>
          </cell>
          <cell r="C547" t="str">
            <v>VS 06</v>
          </cell>
          <cell r="D547" t="str">
            <v>KGV</v>
          </cell>
          <cell r="E547" t="str">
            <v>KON. B.C. DE GILDEVRIENDEN</v>
          </cell>
          <cell r="F547" t="str">
            <v>LEEMANS Willy</v>
          </cell>
        </row>
        <row r="548">
          <cell r="B548">
            <v>4853</v>
          </cell>
          <cell r="C548" t="str">
            <v>VS 06</v>
          </cell>
          <cell r="D548" t="str">
            <v>KGV</v>
          </cell>
          <cell r="E548" t="str">
            <v>KON. B.C. DE GILDEVRIENDEN</v>
          </cell>
          <cell r="F548" t="str">
            <v>NOPPE Robert</v>
          </cell>
        </row>
        <row r="549">
          <cell r="B549">
            <v>5230</v>
          </cell>
          <cell r="C549" t="str">
            <v>VS 06</v>
          </cell>
          <cell r="D549" t="str">
            <v>KGV</v>
          </cell>
          <cell r="E549" t="str">
            <v>KON. B.C. DE GILDEVRIENDEN</v>
          </cell>
          <cell r="F549" t="str">
            <v>PAUWELS Paul</v>
          </cell>
        </row>
        <row r="550">
          <cell r="B550">
            <v>6712</v>
          </cell>
          <cell r="C550" t="str">
            <v>VS 06</v>
          </cell>
          <cell r="D550" t="str">
            <v>KGV</v>
          </cell>
          <cell r="E550" t="str">
            <v>KON. B.C. DE GILDEVRIENDEN</v>
          </cell>
          <cell r="F550" t="str">
            <v>SEGERS Didier</v>
          </cell>
        </row>
        <row r="551">
          <cell r="B551">
            <v>6784</v>
          </cell>
          <cell r="C551" t="str">
            <v>VS 06</v>
          </cell>
          <cell r="D551" t="str">
            <v>KGV</v>
          </cell>
          <cell r="E551" t="str">
            <v>KON. B.C. DE GILDEVRIENDEN</v>
          </cell>
          <cell r="F551" t="str">
            <v>VAN BIESEN Tom</v>
          </cell>
        </row>
        <row r="552">
          <cell r="B552">
            <v>9587</v>
          </cell>
          <cell r="C552" t="str">
            <v>VS 06</v>
          </cell>
          <cell r="D552" t="str">
            <v>KGV</v>
          </cell>
          <cell r="E552" t="str">
            <v>KON. B.C. DE GILDEVRIENDEN</v>
          </cell>
          <cell r="F552" t="str">
            <v>VAN GOETHEM Eric</v>
          </cell>
        </row>
        <row r="553">
          <cell r="B553">
            <v>8870</v>
          </cell>
          <cell r="C553" t="str">
            <v>VS 06</v>
          </cell>
          <cell r="D553" t="str">
            <v>KGV</v>
          </cell>
          <cell r="E553" t="str">
            <v>KON. B.C. DE GILDEVRIENDEN</v>
          </cell>
          <cell r="F553" t="str">
            <v>VAN MEIRVENNE Nestor</v>
          </cell>
        </row>
        <row r="554">
          <cell r="B554">
            <v>5229</v>
          </cell>
          <cell r="C554" t="str">
            <v>VS 06</v>
          </cell>
          <cell r="D554" t="str">
            <v>KGV</v>
          </cell>
          <cell r="E554" t="str">
            <v>KON. B.C. DE GILDEVRIENDEN</v>
          </cell>
          <cell r="F554" t="str">
            <v>VAN MELE Franky</v>
          </cell>
        </row>
        <row r="555">
          <cell r="B555">
            <v>4872</v>
          </cell>
          <cell r="C555" t="str">
            <v>VS 06</v>
          </cell>
          <cell r="D555" t="str">
            <v>KGV</v>
          </cell>
          <cell r="E555" t="str">
            <v>KON. B.C. DE GILDEVRIENDEN</v>
          </cell>
          <cell r="F555" t="str">
            <v>VAN VOSSEL Danny</v>
          </cell>
        </row>
        <row r="556">
          <cell r="B556">
            <v>6117</v>
          </cell>
          <cell r="C556" t="str">
            <v>VS 06</v>
          </cell>
          <cell r="D556" t="str">
            <v>KGV</v>
          </cell>
          <cell r="E556" t="str">
            <v>KON. B.C. DE GILDEVRIENDEN</v>
          </cell>
          <cell r="F556" t="str">
            <v>VAN VOSSELEN Christoph</v>
          </cell>
        </row>
        <row r="557">
          <cell r="B557">
            <v>4873</v>
          </cell>
          <cell r="C557" t="str">
            <v>VS 06</v>
          </cell>
          <cell r="D557" t="str">
            <v>KGV</v>
          </cell>
          <cell r="E557" t="str">
            <v>KON. B.C. DE GILDEVRIENDEN</v>
          </cell>
          <cell r="F557" t="str">
            <v>VAN VOSSELEN Luc</v>
          </cell>
        </row>
        <row r="558">
          <cell r="B558">
            <v>9082</v>
          </cell>
          <cell r="C558" t="str">
            <v>VS 06</v>
          </cell>
          <cell r="D558" t="str">
            <v>KGV</v>
          </cell>
          <cell r="E558" t="str">
            <v>KON. B.C. DE GILDEVRIENDEN</v>
          </cell>
          <cell r="F558" t="str">
            <v>WAEM Kris</v>
          </cell>
        </row>
        <row r="559">
          <cell r="B559">
            <v>4703</v>
          </cell>
          <cell r="C559" t="str">
            <v>VK 05</v>
          </cell>
          <cell r="D559" t="str">
            <v>KKBC</v>
          </cell>
          <cell r="E559" t="str">
            <v>KON. KORTRIJKSE B.C.</v>
          </cell>
          <cell r="F559" t="str">
            <v>BEGHIN Frédéric</v>
          </cell>
        </row>
        <row r="560">
          <cell r="B560">
            <v>9078</v>
          </cell>
          <cell r="C560" t="str">
            <v>VK 05</v>
          </cell>
          <cell r="D560" t="str">
            <v>KKBC</v>
          </cell>
          <cell r="E560" t="str">
            <v>KON. KORTRIJKSE B.C.</v>
          </cell>
          <cell r="F560" t="str">
            <v>BEKAERT Bernhard</v>
          </cell>
        </row>
        <row r="561">
          <cell r="B561">
            <v>6435</v>
          </cell>
          <cell r="C561" t="str">
            <v>VK 05</v>
          </cell>
          <cell r="D561" t="str">
            <v>KKBC</v>
          </cell>
          <cell r="E561" t="str">
            <v>KON. KORTRIJKSE B.C.</v>
          </cell>
          <cell r="F561" t="str">
            <v>BELAEY Danny</v>
          </cell>
        </row>
        <row r="562">
          <cell r="B562">
            <v>5809</v>
          </cell>
          <cell r="C562" t="str">
            <v>VK 05</v>
          </cell>
          <cell r="D562" t="str">
            <v>KKBC</v>
          </cell>
          <cell r="E562" t="str">
            <v>KON. KORTRIJKSE B.C.</v>
          </cell>
          <cell r="F562" t="str">
            <v>BITALIS Richard</v>
          </cell>
        </row>
        <row r="563">
          <cell r="B563">
            <v>1150</v>
          </cell>
          <cell r="C563" t="str">
            <v>VK 05</v>
          </cell>
          <cell r="D563" t="str">
            <v>KKBC</v>
          </cell>
          <cell r="E563" t="str">
            <v>KON. KORTRIJKSE B.C.</v>
          </cell>
          <cell r="F563" t="str">
            <v>BRANTS Ronny</v>
          </cell>
        </row>
        <row r="564">
          <cell r="B564">
            <v>9968</v>
          </cell>
          <cell r="C564" t="str">
            <v>VK 05</v>
          </cell>
          <cell r="D564" t="str">
            <v>KKBC</v>
          </cell>
          <cell r="E564" t="str">
            <v>KON. KORTRIJKSE B.C.</v>
          </cell>
          <cell r="F564" t="str">
            <v>BRUYERE Michel</v>
          </cell>
        </row>
        <row r="565">
          <cell r="B565">
            <v>3508</v>
          </cell>
          <cell r="C565" t="str">
            <v>VK 05</v>
          </cell>
          <cell r="D565" t="str">
            <v>KKBC</v>
          </cell>
          <cell r="E565" t="str">
            <v>KON. KORTRIJKSE B.C.</v>
          </cell>
          <cell r="F565" t="str">
            <v>BUYLE Stany</v>
          </cell>
        </row>
        <row r="566">
          <cell r="B566">
            <v>1059</v>
          </cell>
          <cell r="C566" t="str">
            <v>VK 05</v>
          </cell>
          <cell r="D566" t="str">
            <v>KKBC</v>
          </cell>
          <cell r="E566" t="str">
            <v>KON. KORTRIJKSE B.C.</v>
          </cell>
          <cell r="F566" t="str">
            <v>CARDON Eddy</v>
          </cell>
        </row>
        <row r="567">
          <cell r="B567">
            <v>7318</v>
          </cell>
          <cell r="C567" t="str">
            <v>VK 05</v>
          </cell>
          <cell r="D567" t="str">
            <v>KKBC</v>
          </cell>
          <cell r="E567" t="str">
            <v>KON. KORTRIJKSE B.C.</v>
          </cell>
          <cell r="F567" t="str">
            <v>CARDON Eric</v>
          </cell>
        </row>
        <row r="568">
          <cell r="B568">
            <v>9742</v>
          </cell>
          <cell r="C568" t="str">
            <v>VK 05</v>
          </cell>
          <cell r="D568" t="str">
            <v>KKBC</v>
          </cell>
          <cell r="E568" t="str">
            <v>KON. KORTRIJKSE B.C.</v>
          </cell>
          <cell r="F568" t="str">
            <v>CARDON Steve</v>
          </cell>
        </row>
        <row r="569">
          <cell r="B569">
            <v>7401</v>
          </cell>
          <cell r="C569" t="str">
            <v>VK 05</v>
          </cell>
          <cell r="D569" t="str">
            <v>KKBC</v>
          </cell>
          <cell r="E569" t="str">
            <v>KON. KORTRIJKSE B.C.</v>
          </cell>
          <cell r="F569" t="str">
            <v>CHRISTIANI Dave </v>
          </cell>
        </row>
        <row r="570">
          <cell r="B570">
            <v>2756</v>
          </cell>
          <cell r="C570" t="str">
            <v>VK 05</v>
          </cell>
          <cell r="D570" t="str">
            <v>KKBC</v>
          </cell>
          <cell r="E570" t="str">
            <v>KON. KORTRIJKSE B.C.</v>
          </cell>
          <cell r="F570" t="str">
            <v>CLAERHOUT Edouard</v>
          </cell>
        </row>
        <row r="571">
          <cell r="B571">
            <v>7308</v>
          </cell>
          <cell r="C571" t="str">
            <v>VK 05</v>
          </cell>
          <cell r="D571" t="str">
            <v>KKBC</v>
          </cell>
          <cell r="E571" t="str">
            <v>KON. KORTRIJKSE B.C.</v>
          </cell>
          <cell r="F571" t="str">
            <v>CLAUS Gino</v>
          </cell>
        </row>
        <row r="572">
          <cell r="B572">
            <v>7457</v>
          </cell>
          <cell r="C572" t="str">
            <v>VK 05</v>
          </cell>
          <cell r="D572" t="str">
            <v>KKBC</v>
          </cell>
          <cell r="E572" t="str">
            <v>KON. KORTRIJKSE B.C.</v>
          </cell>
          <cell r="F572" t="str">
            <v>COECK Björn</v>
          </cell>
        </row>
        <row r="573">
          <cell r="B573">
            <v>1329</v>
          </cell>
          <cell r="C573" t="str">
            <v>VK 05</v>
          </cell>
          <cell r="D573" t="str">
            <v>KKBC</v>
          </cell>
          <cell r="E573" t="str">
            <v>KON. KORTRIJKSE B.C.</v>
          </cell>
          <cell r="F573" t="str">
            <v>COENEN Philip</v>
          </cell>
        </row>
        <row r="574">
          <cell r="B574">
            <v>2568</v>
          </cell>
          <cell r="C574" t="str">
            <v>VK 05</v>
          </cell>
          <cell r="D574" t="str">
            <v>KKBC</v>
          </cell>
          <cell r="E574" t="str">
            <v>KON. KORTRIJKSE B.C.</v>
          </cell>
          <cell r="F574" t="str">
            <v>CORNELISSEN Jacky</v>
          </cell>
        </row>
        <row r="575">
          <cell r="B575">
            <v>6727</v>
          </cell>
          <cell r="C575" t="str">
            <v>VK 05</v>
          </cell>
          <cell r="D575" t="str">
            <v>KKBC</v>
          </cell>
          <cell r="E575" t="str">
            <v>KON. KORTRIJKSE B.C.</v>
          </cell>
          <cell r="F575" t="str">
            <v>DE RYNCK Ivan</v>
          </cell>
        </row>
        <row r="576">
          <cell r="B576">
            <v>7468</v>
          </cell>
          <cell r="C576" t="str">
            <v>VK 05</v>
          </cell>
          <cell r="D576" t="str">
            <v>KKBC</v>
          </cell>
          <cell r="E576" t="str">
            <v>KON. KORTRIJKSE B.C.</v>
          </cell>
          <cell r="F576" t="str">
            <v>DE WEIRDT Jean-Pierre</v>
          </cell>
        </row>
        <row r="577">
          <cell r="B577">
            <v>1054</v>
          </cell>
          <cell r="C577" t="str">
            <v>VK 05</v>
          </cell>
          <cell r="D577" t="str">
            <v>KKBC</v>
          </cell>
          <cell r="E577" t="str">
            <v>KON. KORTRIJKSE B.C.</v>
          </cell>
          <cell r="F577" t="str">
            <v>DEMOS Georges</v>
          </cell>
        </row>
        <row r="578">
          <cell r="B578">
            <v>9143</v>
          </cell>
          <cell r="C578" t="str">
            <v>VK 05</v>
          </cell>
          <cell r="D578" t="str">
            <v>KKBC</v>
          </cell>
          <cell r="E578" t="str">
            <v>KON. KORTRIJKSE B.C.</v>
          </cell>
          <cell r="F578" t="str">
            <v>DENEUT Johan</v>
          </cell>
        </row>
        <row r="579">
          <cell r="B579">
            <v>4708</v>
          </cell>
          <cell r="C579" t="str">
            <v>VK 05</v>
          </cell>
          <cell r="D579" t="str">
            <v>KKBC</v>
          </cell>
          <cell r="E579" t="str">
            <v>KON. KORTRIJKSE B.C.</v>
          </cell>
          <cell r="F579" t="str">
            <v>DENNEULIN Frédéric</v>
          </cell>
        </row>
        <row r="580">
          <cell r="B580">
            <v>6730</v>
          </cell>
          <cell r="C580" t="str">
            <v>VK 05</v>
          </cell>
          <cell r="D580" t="str">
            <v>KKBC</v>
          </cell>
          <cell r="E580" t="str">
            <v>KON. KORTRIJKSE B.C.</v>
          </cell>
          <cell r="F580" t="str">
            <v>DENOULET Johan</v>
          </cell>
        </row>
        <row r="581">
          <cell r="B581">
            <v>5223</v>
          </cell>
          <cell r="C581" t="str">
            <v>VK 05</v>
          </cell>
          <cell r="D581" t="str">
            <v>KKBC</v>
          </cell>
          <cell r="E581" t="str">
            <v>KON. KORTRIJKSE B.C.</v>
          </cell>
          <cell r="F581" t="str">
            <v>DESCHEPPER Carl</v>
          </cell>
        </row>
        <row r="582">
          <cell r="B582">
            <v>9530</v>
          </cell>
          <cell r="C582" t="str">
            <v>VK 05</v>
          </cell>
          <cell r="D582" t="str">
            <v>KKBC</v>
          </cell>
          <cell r="E582" t="str">
            <v>KON. KORTRIJKSE B.C.</v>
          </cell>
          <cell r="F582" t="str">
            <v>DESMET Alain</v>
          </cell>
        </row>
        <row r="583">
          <cell r="B583">
            <v>8920</v>
          </cell>
          <cell r="C583" t="str">
            <v>VK 05</v>
          </cell>
          <cell r="D583" t="str">
            <v>KKBC</v>
          </cell>
          <cell r="E583" t="str">
            <v>KON. KORTRIJKSE B.C.</v>
          </cell>
          <cell r="F583" t="str">
            <v>DESMETTRE Bruno</v>
          </cell>
        </row>
        <row r="584">
          <cell r="B584">
            <v>8696</v>
          </cell>
          <cell r="C584" t="str">
            <v>VK 05</v>
          </cell>
          <cell r="D584" t="str">
            <v>KKBC</v>
          </cell>
          <cell r="E584" t="str">
            <v>KON. KORTRIJKSE B.C.</v>
          </cell>
          <cell r="F584" t="str">
            <v>DORARD Steve</v>
          </cell>
        </row>
        <row r="585">
          <cell r="B585">
            <v>7069</v>
          </cell>
          <cell r="C585" t="str">
            <v>VK 05</v>
          </cell>
          <cell r="D585" t="str">
            <v>KKBC</v>
          </cell>
          <cell r="E585" t="str">
            <v>KON. KORTRIJKSE B.C.</v>
          </cell>
          <cell r="F585" t="str">
            <v>GAYSE Vincent</v>
          </cell>
          <cell r="G585" t="str">
            <v>NS</v>
          </cell>
        </row>
        <row r="586">
          <cell r="B586">
            <v>4589</v>
          </cell>
          <cell r="C586" t="str">
            <v>VK 05</v>
          </cell>
          <cell r="D586" t="str">
            <v>KKBC</v>
          </cell>
          <cell r="E586" t="str">
            <v>KON. KORTRIJKSE B.C.</v>
          </cell>
          <cell r="F586" t="str">
            <v>GODEFROIDT Frédéric</v>
          </cell>
        </row>
        <row r="587">
          <cell r="B587">
            <v>9079</v>
          </cell>
          <cell r="C587" t="str">
            <v>VK 05</v>
          </cell>
          <cell r="D587" t="str">
            <v>KKBC</v>
          </cell>
          <cell r="E587" t="str">
            <v>KON. KORTRIJKSE B.C.</v>
          </cell>
          <cell r="F587" t="str">
            <v>HIMPE Jean</v>
          </cell>
        </row>
        <row r="588">
          <cell r="B588">
            <v>7071</v>
          </cell>
          <cell r="C588" t="str">
            <v>VK 05</v>
          </cell>
          <cell r="D588" t="str">
            <v>KKBC</v>
          </cell>
          <cell r="E588" t="str">
            <v>KON. KORTRIJKSE B.C.</v>
          </cell>
          <cell r="F588" t="str">
            <v>HONRAEDT Christiaan</v>
          </cell>
          <cell r="G588" t="str">
            <v>NS</v>
          </cell>
        </row>
        <row r="589">
          <cell r="B589">
            <v>7024</v>
          </cell>
          <cell r="C589" t="str">
            <v>VK 05</v>
          </cell>
          <cell r="D589" t="str">
            <v>KKBC</v>
          </cell>
          <cell r="E589" t="str">
            <v>KON. KORTRIJKSE B.C.</v>
          </cell>
          <cell r="F589" t="str">
            <v>HUYGHELIER Herman</v>
          </cell>
        </row>
        <row r="590">
          <cell r="B590">
            <v>9507</v>
          </cell>
          <cell r="C590" t="str">
            <v>VK 05</v>
          </cell>
          <cell r="D590" t="str">
            <v>KKBC</v>
          </cell>
          <cell r="E590" t="str">
            <v>KON. KORTRIJKSE B.C.</v>
          </cell>
          <cell r="F590" t="str">
            <v>KHIEM Luu</v>
          </cell>
        </row>
        <row r="591">
          <cell r="B591">
            <v>4730</v>
          </cell>
          <cell r="C591" t="str">
            <v>VK 05</v>
          </cell>
          <cell r="D591" t="str">
            <v>KKBC</v>
          </cell>
          <cell r="E591" t="str">
            <v>KON. KORTRIJKSE B.C.</v>
          </cell>
          <cell r="F591" t="str">
            <v>LAGAGE Roger</v>
          </cell>
        </row>
        <row r="592">
          <cell r="B592">
            <v>4673</v>
          </cell>
          <cell r="C592" t="str">
            <v>VK05</v>
          </cell>
          <cell r="D592" t="str">
            <v>KKBC</v>
          </cell>
          <cell r="E592" t="str">
            <v>KON. KORTRIJKSE B.C.</v>
          </cell>
          <cell r="F592" t="str">
            <v>LAGAT Michel</v>
          </cell>
        </row>
        <row r="593">
          <cell r="B593">
            <v>8125</v>
          </cell>
          <cell r="C593" t="str">
            <v>VK 05</v>
          </cell>
          <cell r="D593" t="str">
            <v>KKBC</v>
          </cell>
          <cell r="E593" t="str">
            <v>KON. KORTRIJKSE B.C.</v>
          </cell>
          <cell r="F593" t="str">
            <v>LANDRIEU Jan</v>
          </cell>
        </row>
        <row r="594">
          <cell r="B594">
            <v>4551</v>
          </cell>
          <cell r="C594" t="str">
            <v>VK 05</v>
          </cell>
          <cell r="D594" t="str">
            <v>KKBC</v>
          </cell>
          <cell r="E594" t="str">
            <v>KON. KORTRIJKSE B.C.</v>
          </cell>
          <cell r="F594" t="str">
            <v>LEMAN Gwen</v>
          </cell>
        </row>
        <row r="595">
          <cell r="B595">
            <v>4552</v>
          </cell>
          <cell r="C595" t="str">
            <v>VK 05</v>
          </cell>
          <cell r="D595" t="str">
            <v>KKBC</v>
          </cell>
          <cell r="E595" t="str">
            <v>KON. KORTRIJKSE B.C.</v>
          </cell>
          <cell r="F595" t="str">
            <v>LEMAN Willy</v>
          </cell>
        </row>
        <row r="596">
          <cell r="B596">
            <v>8714</v>
          </cell>
          <cell r="C596" t="str">
            <v>VK 05</v>
          </cell>
          <cell r="D596" t="str">
            <v>KKBC</v>
          </cell>
          <cell r="E596" t="str">
            <v>KON. KORTRIJKSE B.C.</v>
          </cell>
          <cell r="F596" t="str">
            <v>LOOSVELDT Frank</v>
          </cell>
        </row>
        <row r="597">
          <cell r="B597">
            <v>7072</v>
          </cell>
          <cell r="C597" t="str">
            <v>VK 05</v>
          </cell>
          <cell r="D597" t="str">
            <v>KKBC</v>
          </cell>
          <cell r="E597" t="str">
            <v>KON. KORTRIJKSE B.C.</v>
          </cell>
          <cell r="F597" t="str">
            <v>MIGNEAUX Jean-Pierre</v>
          </cell>
          <cell r="G597" t="str">
            <v>NS</v>
          </cell>
        </row>
        <row r="598">
          <cell r="B598">
            <v>8425</v>
          </cell>
          <cell r="C598" t="str">
            <v>VK 05</v>
          </cell>
          <cell r="D598" t="str">
            <v>KKBC</v>
          </cell>
          <cell r="E598" t="str">
            <v>KON. KORTRIJKSE B.C.</v>
          </cell>
          <cell r="F598" t="str">
            <v>MILLET Michel</v>
          </cell>
        </row>
        <row r="599">
          <cell r="B599">
            <v>8159</v>
          </cell>
          <cell r="C599" t="str">
            <v>VK 05</v>
          </cell>
          <cell r="D599" t="str">
            <v>KKBC</v>
          </cell>
          <cell r="E599" t="str">
            <v>KON. KORTRIJKSE B.C.</v>
          </cell>
          <cell r="F599" t="str">
            <v>MONSOREZ Michel</v>
          </cell>
        </row>
        <row r="600">
          <cell r="B600">
            <v>8001</v>
          </cell>
          <cell r="C600" t="str">
            <v>VK 05</v>
          </cell>
          <cell r="D600" t="str">
            <v>KKBC</v>
          </cell>
          <cell r="E600" t="str">
            <v>KON. KORTRIJKSE B.C.</v>
          </cell>
          <cell r="F600" t="str">
            <v>NICHELSON Didier</v>
          </cell>
        </row>
        <row r="601">
          <cell r="B601">
            <v>4733</v>
          </cell>
          <cell r="C601" t="str">
            <v>VK 05</v>
          </cell>
          <cell r="D601" t="str">
            <v>KKBC</v>
          </cell>
          <cell r="E601" t="str">
            <v>KON. KORTRIJKSE B.C.</v>
          </cell>
          <cell r="F601" t="str">
            <v>NUYTTENS Gino</v>
          </cell>
        </row>
        <row r="602">
          <cell r="B602">
            <v>4680</v>
          </cell>
          <cell r="C602" t="str">
            <v>VK 05</v>
          </cell>
          <cell r="D602" t="str">
            <v>KKBC</v>
          </cell>
          <cell r="E602" t="str">
            <v>KON. KORTRIJKSE B.C.</v>
          </cell>
          <cell r="F602" t="str">
            <v>RAVESTYN Martin</v>
          </cell>
        </row>
        <row r="603">
          <cell r="B603">
            <v>7129</v>
          </cell>
          <cell r="C603" t="str">
            <v>VK 05</v>
          </cell>
          <cell r="D603" t="str">
            <v>KKBC</v>
          </cell>
          <cell r="E603" t="str">
            <v>KON. KORTRIJKSE B.C.</v>
          </cell>
          <cell r="F603" t="str">
            <v>ROELANTS Frédéric</v>
          </cell>
        </row>
        <row r="604">
          <cell r="B604">
            <v>7997</v>
          </cell>
          <cell r="C604" t="str">
            <v>VK 05</v>
          </cell>
          <cell r="D604" t="str">
            <v>KKBC</v>
          </cell>
          <cell r="E604" t="str">
            <v>KON. KORTRIJKSE B.C.</v>
          </cell>
          <cell r="F604" t="str">
            <v>ROGERS Jacques</v>
          </cell>
        </row>
        <row r="605">
          <cell r="B605">
            <v>1056</v>
          </cell>
          <cell r="C605" t="str">
            <v>VK 05</v>
          </cell>
          <cell r="D605" t="str">
            <v>KKBC</v>
          </cell>
          <cell r="E605" t="str">
            <v>KON. KORTRIJKSE B.C.</v>
          </cell>
          <cell r="F605" t="str">
            <v>SANTY Eric</v>
          </cell>
        </row>
        <row r="606">
          <cell r="B606">
            <v>7913</v>
          </cell>
          <cell r="C606" t="str">
            <v>VK 05</v>
          </cell>
          <cell r="D606" t="str">
            <v>KKBC</v>
          </cell>
          <cell r="E606" t="str">
            <v>KON. KORTRIJKSE B.C.</v>
          </cell>
          <cell r="F606" t="str">
            <v>STOPIN Gilles</v>
          </cell>
        </row>
        <row r="607">
          <cell r="B607">
            <v>4736</v>
          </cell>
          <cell r="C607" t="str">
            <v>VK 05</v>
          </cell>
          <cell r="D607" t="str">
            <v>KKBC</v>
          </cell>
          <cell r="E607" t="str">
            <v>KON. KORTRIJKSE B.C.</v>
          </cell>
          <cell r="F607" t="str">
            <v>VAN COILLIE Francky</v>
          </cell>
        </row>
        <row r="608">
          <cell r="B608">
            <v>7540</v>
          </cell>
          <cell r="C608" t="str">
            <v>VK 05</v>
          </cell>
          <cell r="D608" t="str">
            <v>KKBC</v>
          </cell>
          <cell r="E608" t="str">
            <v>KON. KORTRIJKSE B.C.</v>
          </cell>
          <cell r="F608" t="str">
            <v>VANDAELE Eric</v>
          </cell>
        </row>
        <row r="609">
          <cell r="B609">
            <v>4738</v>
          </cell>
          <cell r="C609" t="str">
            <v>VK 05</v>
          </cell>
          <cell r="D609" t="str">
            <v>KKBC</v>
          </cell>
          <cell r="E609" t="str">
            <v>KON. KORTRIJKSE B.C.</v>
          </cell>
          <cell r="F609" t="str">
            <v>VANDENDRIESSCHE Philippe</v>
          </cell>
        </row>
        <row r="610">
          <cell r="B610">
            <v>8480</v>
          </cell>
          <cell r="C610" t="str">
            <v>VK 05</v>
          </cell>
          <cell r="D610" t="str">
            <v>KKBC</v>
          </cell>
          <cell r="E610" t="str">
            <v>KON. KORTRIJKSE B.C.</v>
          </cell>
          <cell r="F610" t="str">
            <v>VANGANSBEKE Gerard</v>
          </cell>
        </row>
        <row r="611">
          <cell r="B611">
            <v>4737</v>
          </cell>
          <cell r="C611" t="str">
            <v>VK 05</v>
          </cell>
          <cell r="D611" t="str">
            <v>KKBC</v>
          </cell>
          <cell r="E611" t="str">
            <v>KON. KORTRIJKSE B.C.</v>
          </cell>
          <cell r="F611" t="str">
            <v>VANGANSBEKE Luc</v>
          </cell>
        </row>
        <row r="612">
          <cell r="B612">
            <v>4725</v>
          </cell>
          <cell r="C612" t="str">
            <v>VK 05</v>
          </cell>
          <cell r="D612" t="str">
            <v>KKBC</v>
          </cell>
          <cell r="E612" t="str">
            <v>KON. KORTRIJKSE B.C.</v>
          </cell>
          <cell r="F612" t="str">
            <v>VANONACKER Patrick</v>
          </cell>
        </row>
        <row r="613">
          <cell r="B613">
            <v>8321</v>
          </cell>
          <cell r="C613" t="str">
            <v>VK 05</v>
          </cell>
          <cell r="D613" t="str">
            <v>KKBC</v>
          </cell>
          <cell r="E613" t="str">
            <v>KON. KORTRIJKSE B.C.</v>
          </cell>
          <cell r="F613" t="str">
            <v>VANUXEM Jerôme</v>
          </cell>
        </row>
        <row r="614">
          <cell r="B614">
            <v>4798</v>
          </cell>
          <cell r="C614" t="str">
            <v>VK 05</v>
          </cell>
          <cell r="D614" t="str">
            <v>KKBC</v>
          </cell>
          <cell r="E614" t="str">
            <v>KON. KORTRIJKSE B.C.</v>
          </cell>
          <cell r="F614" t="str">
            <v>VERCOUILLIE Alexander</v>
          </cell>
        </row>
        <row r="615">
          <cell r="B615">
            <v>4799</v>
          </cell>
          <cell r="C615" t="str">
            <v>VK 05</v>
          </cell>
          <cell r="D615" t="str">
            <v>KKBC</v>
          </cell>
          <cell r="E615" t="str">
            <v>KON. KORTRIJKSE B.C.</v>
          </cell>
          <cell r="F615" t="str">
            <v>VERCOUILLIE José</v>
          </cell>
        </row>
        <row r="616">
          <cell r="B616">
            <v>8089</v>
          </cell>
          <cell r="C616" t="str">
            <v>VK 05</v>
          </cell>
          <cell r="D616" t="str">
            <v>KKBC</v>
          </cell>
          <cell r="E616" t="str">
            <v>KON. KORTRIJKSE B.C.</v>
          </cell>
          <cell r="F616" t="str">
            <v>VERGHEYNST Albert</v>
          </cell>
        </row>
        <row r="617">
          <cell r="B617">
            <v>1058</v>
          </cell>
          <cell r="C617" t="str">
            <v>VK 05</v>
          </cell>
          <cell r="D617" t="str">
            <v>KKBC</v>
          </cell>
          <cell r="E617" t="str">
            <v>KON. KORTRIJKSE B.C.</v>
          </cell>
          <cell r="F617" t="str">
            <v>VERMEERSCH Dave</v>
          </cell>
        </row>
        <row r="618">
          <cell r="B618">
            <v>9283</v>
          </cell>
          <cell r="C618" t="str">
            <v>VD 13</v>
          </cell>
          <cell r="D618" t="str">
            <v>KOH</v>
          </cell>
          <cell r="E618" t="str">
            <v>K.B.C. ONS HUIS</v>
          </cell>
          <cell r="F618" t="str">
            <v>BRENDERS Thierry</v>
          </cell>
        </row>
        <row r="619">
          <cell r="B619">
            <v>4354</v>
          </cell>
          <cell r="C619" t="str">
            <v>VD 13</v>
          </cell>
          <cell r="D619" t="str">
            <v>KOH</v>
          </cell>
          <cell r="E619" t="str">
            <v>K.B.C. ONS HUIS</v>
          </cell>
          <cell r="F619" t="str">
            <v>CAPIAU Lucien</v>
          </cell>
        </row>
        <row r="620">
          <cell r="B620">
            <v>4356</v>
          </cell>
          <cell r="C620" t="str">
            <v>VD 13</v>
          </cell>
          <cell r="D620" t="str">
            <v>KOH</v>
          </cell>
          <cell r="E620" t="str">
            <v>K.B.C. ONS HUIS</v>
          </cell>
          <cell r="F620" t="str">
            <v>DE BOU Pol</v>
          </cell>
        </row>
        <row r="621">
          <cell r="B621">
            <v>9974</v>
          </cell>
          <cell r="C621" t="str">
            <v>VD 13</v>
          </cell>
          <cell r="D621" t="str">
            <v>KOH</v>
          </cell>
          <cell r="E621" t="str">
            <v>K.B.C. ONS HUIS</v>
          </cell>
          <cell r="F621" t="str">
            <v>DE FREYN Jasper</v>
          </cell>
        </row>
        <row r="622">
          <cell r="B622">
            <v>9055</v>
          </cell>
          <cell r="C622" t="str">
            <v>VD 13</v>
          </cell>
          <cell r="D622" t="str">
            <v>KOH</v>
          </cell>
          <cell r="E622" t="str">
            <v>K.B.C. ONS HUIS</v>
          </cell>
          <cell r="F622" t="str">
            <v>DE HERTOG Gert-Jan</v>
          </cell>
        </row>
        <row r="623">
          <cell r="B623">
            <v>4305</v>
          </cell>
          <cell r="C623" t="str">
            <v>VD 13</v>
          </cell>
          <cell r="D623" t="str">
            <v>KOH</v>
          </cell>
          <cell r="E623" t="str">
            <v>K.B.C. ONS HUIS</v>
          </cell>
          <cell r="F623" t="str">
            <v>DE HERTOG Ives</v>
          </cell>
        </row>
        <row r="624">
          <cell r="B624">
            <v>9518</v>
          </cell>
          <cell r="C624" t="str">
            <v>VD 13</v>
          </cell>
          <cell r="D624" t="str">
            <v>KOH</v>
          </cell>
          <cell r="E624" t="str">
            <v>K.B.C. ONS HUIS</v>
          </cell>
          <cell r="F624" t="str">
            <v>DE MECHELEER Michiel</v>
          </cell>
        </row>
        <row r="625">
          <cell r="B625">
            <v>4344</v>
          </cell>
          <cell r="C625" t="str">
            <v>VD 13</v>
          </cell>
          <cell r="D625" t="str">
            <v>KOH</v>
          </cell>
          <cell r="E625" t="str">
            <v>K.B.C. ONS HUIS</v>
          </cell>
          <cell r="F625" t="str">
            <v>DE WEVER Koen</v>
          </cell>
        </row>
        <row r="626">
          <cell r="B626">
            <v>8535</v>
          </cell>
          <cell r="C626" t="str">
            <v>VD 13</v>
          </cell>
          <cell r="D626" t="str">
            <v>KOH</v>
          </cell>
          <cell r="E626" t="str">
            <v>K.B.C. ONS HUIS</v>
          </cell>
          <cell r="F626" t="str">
            <v>DE WIN Guy</v>
          </cell>
        </row>
        <row r="627">
          <cell r="B627">
            <v>9923</v>
          </cell>
          <cell r="C627" t="str">
            <v>VD 13</v>
          </cell>
          <cell r="D627" t="str">
            <v>KOH</v>
          </cell>
          <cell r="E627" t="str">
            <v>K.B.C. ONS HUIS</v>
          </cell>
          <cell r="F627" t="str">
            <v>DEBUSSCHER Chris</v>
          </cell>
        </row>
        <row r="628">
          <cell r="B628">
            <v>4378</v>
          </cell>
          <cell r="C628" t="str">
            <v>VD 13</v>
          </cell>
          <cell r="D628" t="str">
            <v>KOH</v>
          </cell>
          <cell r="E628" t="str">
            <v>K.B.C. ONS HUIS</v>
          </cell>
          <cell r="F628" t="str">
            <v>DERUYVER Stefaan</v>
          </cell>
        </row>
        <row r="629">
          <cell r="B629">
            <v>9516</v>
          </cell>
          <cell r="C629" t="str">
            <v>VD 13</v>
          </cell>
          <cell r="D629" t="str">
            <v>KOH</v>
          </cell>
          <cell r="E629" t="str">
            <v>K.B.C. ONS HUIS</v>
          </cell>
          <cell r="F629" t="str">
            <v>DUJARDIN Geoffrey</v>
          </cell>
        </row>
        <row r="630">
          <cell r="B630">
            <v>9064</v>
          </cell>
          <cell r="C630" t="str">
            <v>VD 13</v>
          </cell>
          <cell r="D630" t="str">
            <v>KOH</v>
          </cell>
          <cell r="E630" t="str">
            <v>K.B.C. ONS HUIS</v>
          </cell>
          <cell r="F630" t="str">
            <v>GERSOULLE Marc</v>
          </cell>
        </row>
        <row r="631">
          <cell r="B631">
            <v>2140</v>
          </cell>
          <cell r="C631" t="str">
            <v>VD 13</v>
          </cell>
          <cell r="D631" t="str">
            <v>KOH</v>
          </cell>
          <cell r="E631" t="str">
            <v>K.B.C. ONS HUIS</v>
          </cell>
          <cell r="F631" t="str">
            <v>GHYSSELS Patrick</v>
          </cell>
        </row>
        <row r="632">
          <cell r="B632">
            <v>4290</v>
          </cell>
          <cell r="C632" t="str">
            <v>VD 13</v>
          </cell>
          <cell r="D632" t="str">
            <v>KOH</v>
          </cell>
          <cell r="E632" t="str">
            <v>K.B.C. ONS HUIS</v>
          </cell>
          <cell r="F632" t="str">
            <v>GILLADE Luc</v>
          </cell>
        </row>
        <row r="633">
          <cell r="B633">
            <v>5121</v>
          </cell>
          <cell r="C633" t="str">
            <v>VD 13</v>
          </cell>
          <cell r="D633" t="str">
            <v>KOH</v>
          </cell>
          <cell r="E633" t="str">
            <v>K.B.C. ONS HUIS</v>
          </cell>
          <cell r="F633" t="str">
            <v>JACOBS Patrick</v>
          </cell>
        </row>
        <row r="634">
          <cell r="B634">
            <v>4359</v>
          </cell>
          <cell r="C634" t="str">
            <v>VD 13</v>
          </cell>
          <cell r="D634" t="str">
            <v>KOH</v>
          </cell>
          <cell r="E634" t="str">
            <v>K.B.C. ONS HUIS</v>
          </cell>
          <cell r="F634" t="str">
            <v>LABIE Dirk</v>
          </cell>
        </row>
        <row r="635">
          <cell r="B635">
            <v>4780</v>
          </cell>
          <cell r="C635" t="str">
            <v>VD 13</v>
          </cell>
          <cell r="D635" t="str">
            <v>KOH</v>
          </cell>
          <cell r="E635" t="str">
            <v>K.B.C. ONS HUIS</v>
          </cell>
          <cell r="F635" t="str">
            <v>LIBRECHT Geert</v>
          </cell>
        </row>
        <row r="636">
          <cell r="B636">
            <v>7054</v>
          </cell>
          <cell r="C636" t="str">
            <v>VD 13</v>
          </cell>
          <cell r="D636" t="str">
            <v>KOH</v>
          </cell>
          <cell r="E636" t="str">
            <v>K.B.C. ONS HUIS</v>
          </cell>
          <cell r="F636" t="str">
            <v>LOOS Leo</v>
          </cell>
        </row>
        <row r="637">
          <cell r="B637">
            <v>4361</v>
          </cell>
          <cell r="C637" t="str">
            <v>VD 13</v>
          </cell>
          <cell r="D637" t="str">
            <v>KOH</v>
          </cell>
          <cell r="E637" t="str">
            <v>K.B.C. ONS HUIS</v>
          </cell>
          <cell r="F637" t="str">
            <v>MANGELINCKX Nico</v>
          </cell>
        </row>
        <row r="638">
          <cell r="B638">
            <v>7682</v>
          </cell>
          <cell r="C638" t="str">
            <v>VD 13</v>
          </cell>
          <cell r="D638" t="str">
            <v>KOH</v>
          </cell>
          <cell r="E638" t="str">
            <v>K.B.C. ONS HUIS</v>
          </cell>
          <cell r="F638" t="str">
            <v>MATHIEU Ivan</v>
          </cell>
        </row>
        <row r="639">
          <cell r="B639">
            <v>8093</v>
          </cell>
          <cell r="C639" t="str">
            <v>VD 13</v>
          </cell>
          <cell r="D639" t="str">
            <v>KOH</v>
          </cell>
          <cell r="E639" t="str">
            <v>K.B.C. ONS HUIS</v>
          </cell>
          <cell r="F639" t="str">
            <v>MATTHYS Karolien</v>
          </cell>
        </row>
        <row r="640">
          <cell r="B640">
            <v>2061</v>
          </cell>
          <cell r="C640" t="str">
            <v>VD 13</v>
          </cell>
          <cell r="D640" t="str">
            <v>KOH</v>
          </cell>
          <cell r="E640" t="str">
            <v>K.B.C. ONS HUIS</v>
          </cell>
          <cell r="F640" t="str">
            <v>MERTENS Eddy</v>
          </cell>
        </row>
        <row r="641">
          <cell r="B641">
            <v>4385</v>
          </cell>
          <cell r="C641" t="str">
            <v>VD 13</v>
          </cell>
          <cell r="D641" t="str">
            <v>KOH</v>
          </cell>
          <cell r="E641" t="str">
            <v>K.B.C. ONS HUIS</v>
          </cell>
          <cell r="F641" t="str">
            <v>MERTENS Marc</v>
          </cell>
        </row>
        <row r="642">
          <cell r="B642">
            <v>9418</v>
          </cell>
          <cell r="C642" t="str">
            <v>VD 13</v>
          </cell>
          <cell r="D642" t="str">
            <v>KOH</v>
          </cell>
          <cell r="E642" t="str">
            <v>K.B.C. ONS HUIS</v>
          </cell>
          <cell r="F642" t="str">
            <v>SAMIN Bruno</v>
          </cell>
        </row>
        <row r="643">
          <cell r="B643">
            <v>7052</v>
          </cell>
          <cell r="C643" t="str">
            <v>VD 13</v>
          </cell>
          <cell r="D643" t="str">
            <v>KOH</v>
          </cell>
          <cell r="E643" t="str">
            <v>K.B.C. ONS HUIS</v>
          </cell>
          <cell r="F643" t="str">
            <v>TEMMERMAN Jurgen</v>
          </cell>
        </row>
        <row r="644">
          <cell r="B644">
            <v>4387</v>
          </cell>
          <cell r="C644" t="str">
            <v>VD 13</v>
          </cell>
          <cell r="D644" t="str">
            <v>KOH</v>
          </cell>
          <cell r="E644" t="str">
            <v>K.B.C. ONS HUIS</v>
          </cell>
          <cell r="F644" t="str">
            <v>TEMMERMAN Walter</v>
          </cell>
        </row>
        <row r="645">
          <cell r="B645">
            <v>9608</v>
          </cell>
          <cell r="C645" t="str">
            <v>VD 13</v>
          </cell>
          <cell r="D645" t="str">
            <v>KOH</v>
          </cell>
          <cell r="E645" t="str">
            <v>K.B.C. ONS HUIS</v>
          </cell>
          <cell r="F645" t="str">
            <v>VAN BREDA Mike</v>
          </cell>
        </row>
        <row r="646">
          <cell r="B646">
            <v>8461</v>
          </cell>
          <cell r="C646" t="str">
            <v>VD 13</v>
          </cell>
          <cell r="D646" t="str">
            <v>KOH</v>
          </cell>
          <cell r="E646" t="str">
            <v>K.B.C. ONS HUIS</v>
          </cell>
          <cell r="F646" t="str">
            <v>VAN DEN RIJSE Steven</v>
          </cell>
        </row>
        <row r="647">
          <cell r="B647">
            <v>8662</v>
          </cell>
          <cell r="C647" t="str">
            <v>VD 13</v>
          </cell>
          <cell r="D647" t="str">
            <v>KOH</v>
          </cell>
          <cell r="E647" t="str">
            <v>K.B.C. ONS HUIS</v>
          </cell>
          <cell r="F647" t="str">
            <v>VAN DER LINDEN Eric</v>
          </cell>
        </row>
        <row r="648">
          <cell r="B648">
            <v>4389</v>
          </cell>
          <cell r="C648" t="str">
            <v>VD 13</v>
          </cell>
          <cell r="D648" t="str">
            <v>KOH</v>
          </cell>
          <cell r="E648" t="str">
            <v>K.B.C. ONS HUIS</v>
          </cell>
          <cell r="F648" t="str">
            <v>VAN KERCKHOVE Andre</v>
          </cell>
        </row>
        <row r="649">
          <cell r="B649">
            <v>4320</v>
          </cell>
          <cell r="C649" t="str">
            <v>VD 13</v>
          </cell>
          <cell r="D649" t="str">
            <v>KOH</v>
          </cell>
          <cell r="E649" t="str">
            <v>K.B.C. ONS HUIS</v>
          </cell>
          <cell r="F649" t="str">
            <v>VAN LANGENHOVE Alain</v>
          </cell>
        </row>
        <row r="650">
          <cell r="B650">
            <v>4390</v>
          </cell>
          <cell r="C650" t="str">
            <v>VD 13</v>
          </cell>
          <cell r="D650" t="str">
            <v>KOH</v>
          </cell>
          <cell r="E650" t="str">
            <v>K.B.C. ONS HUIS</v>
          </cell>
          <cell r="F650" t="str">
            <v>VAN MALDER Dirk</v>
          </cell>
        </row>
        <row r="651">
          <cell r="B651">
            <v>8871</v>
          </cell>
          <cell r="C651" t="str">
            <v>VD 13</v>
          </cell>
          <cell r="D651" t="str">
            <v>KOH</v>
          </cell>
          <cell r="E651" t="str">
            <v>K.B.C. ONS HUIS</v>
          </cell>
          <cell r="F651" t="str">
            <v>VANDENHENDE John</v>
          </cell>
        </row>
        <row r="652">
          <cell r="B652">
            <v>8066</v>
          </cell>
          <cell r="C652" t="str">
            <v>VD 13</v>
          </cell>
          <cell r="D652" t="str">
            <v>KOH</v>
          </cell>
          <cell r="E652" t="str">
            <v>K.B.C. ONS HUIS</v>
          </cell>
          <cell r="F652" t="str">
            <v>VANDERHAUWAERT Christian</v>
          </cell>
        </row>
        <row r="653">
          <cell r="B653">
            <v>7875</v>
          </cell>
          <cell r="C653" t="str">
            <v>VD 13</v>
          </cell>
          <cell r="D653" t="str">
            <v>KOH</v>
          </cell>
          <cell r="E653" t="str">
            <v>K.B.C. ONS HUIS</v>
          </cell>
          <cell r="F653" t="str">
            <v>VANLANGENHOVE Michael</v>
          </cell>
        </row>
        <row r="654">
          <cell r="B654">
            <v>6454</v>
          </cell>
          <cell r="C654" t="str">
            <v>VD 13</v>
          </cell>
          <cell r="D654" t="str">
            <v>KOH</v>
          </cell>
          <cell r="E654" t="str">
            <v>K.B.C. ONS HUIS</v>
          </cell>
          <cell r="F654" t="str">
            <v>VERCAMMEN Alwin</v>
          </cell>
        </row>
        <row r="655">
          <cell r="B655">
            <v>7668</v>
          </cell>
          <cell r="C655" t="str">
            <v>VG 18</v>
          </cell>
          <cell r="D655" t="str">
            <v>KOTM</v>
          </cell>
          <cell r="E655" t="str">
            <v>K.B.C. KRIJT OP TIJD MELLE</v>
          </cell>
          <cell r="F655" t="str">
            <v>DE GEEST Jean-Paul</v>
          </cell>
        </row>
        <row r="656">
          <cell r="B656">
            <v>9129</v>
          </cell>
          <cell r="C656" t="str">
            <v>VG 18</v>
          </cell>
          <cell r="D656" t="str">
            <v>KOTM</v>
          </cell>
          <cell r="E656" t="str">
            <v>K.B.C. KRIJT OP TIJD MELLE</v>
          </cell>
          <cell r="F656" t="str">
            <v>DE GRAAF Jackie</v>
          </cell>
        </row>
        <row r="657">
          <cell r="B657">
            <v>6923</v>
          </cell>
          <cell r="C657" t="str">
            <v>VG 18</v>
          </cell>
          <cell r="D657" t="str">
            <v>KOTM</v>
          </cell>
          <cell r="E657" t="str">
            <v>K.B.C. KRIJT OP TIJD MELLE</v>
          </cell>
          <cell r="F657" t="str">
            <v>DE PESSEMIER Francis</v>
          </cell>
          <cell r="G657" t="str">
            <v>NS</v>
          </cell>
        </row>
        <row r="658">
          <cell r="B658">
            <v>9780</v>
          </cell>
          <cell r="C658" t="str">
            <v>VG 18</v>
          </cell>
          <cell r="D658" t="str">
            <v>KOTM</v>
          </cell>
          <cell r="E658" t="str">
            <v>K.B.C. KRIJT OP TIJD MELLE</v>
          </cell>
          <cell r="F658" t="str">
            <v>DROSSAERT Maurice</v>
          </cell>
        </row>
        <row r="659">
          <cell r="B659">
            <v>8661</v>
          </cell>
          <cell r="C659" t="str">
            <v>VG 18</v>
          </cell>
          <cell r="D659" t="str">
            <v>KOTM</v>
          </cell>
          <cell r="E659" t="str">
            <v>K.B.C. KRIJT OP TIJD MELLE</v>
          </cell>
          <cell r="F659" t="str">
            <v>HEYNDRICKX Vik</v>
          </cell>
        </row>
        <row r="660">
          <cell r="B660">
            <v>9054</v>
          </cell>
          <cell r="C660" t="str">
            <v>VG 18</v>
          </cell>
          <cell r="D660" t="str">
            <v>KOTM</v>
          </cell>
          <cell r="E660" t="str">
            <v>K.B.C. KRIJT OP TIJD MELLE</v>
          </cell>
          <cell r="F660" t="str">
            <v>HOFMAN Hugo</v>
          </cell>
        </row>
        <row r="661">
          <cell r="B661">
            <v>4617</v>
          </cell>
          <cell r="C661" t="str">
            <v>VG 18</v>
          </cell>
          <cell r="D661" t="str">
            <v>KOTM</v>
          </cell>
          <cell r="E661" t="str">
            <v>K.B.C. KRIJT OP TIJD MELLE</v>
          </cell>
          <cell r="F661" t="str">
            <v>JANSSENS Marcel</v>
          </cell>
        </row>
        <row r="662">
          <cell r="B662">
            <v>8667</v>
          </cell>
          <cell r="C662" t="str">
            <v>VG 18</v>
          </cell>
          <cell r="D662" t="str">
            <v>KOTM</v>
          </cell>
          <cell r="E662" t="str">
            <v>K.B.C. KRIJT OP TIJD MELLE</v>
          </cell>
          <cell r="F662" t="str">
            <v>ROGIER Philippe</v>
          </cell>
        </row>
        <row r="663">
          <cell r="B663">
            <v>9777</v>
          </cell>
          <cell r="C663" t="str">
            <v>VG 18</v>
          </cell>
          <cell r="D663" t="str">
            <v>KOTM</v>
          </cell>
          <cell r="E663" t="str">
            <v>K.B.C. KRIJT OP TIJD MELLE</v>
          </cell>
          <cell r="F663" t="str">
            <v>VAN ACKER Luc</v>
          </cell>
        </row>
        <row r="664">
          <cell r="B664">
            <v>4065</v>
          </cell>
          <cell r="C664" t="str">
            <v>VB 13</v>
          </cell>
          <cell r="D664" t="str">
            <v>OBA</v>
          </cell>
          <cell r="E664" t="str">
            <v>OOSTENDSE B.A.</v>
          </cell>
          <cell r="F664" t="str">
            <v>BAERT Rony</v>
          </cell>
        </row>
        <row r="665">
          <cell r="B665">
            <v>4099</v>
          </cell>
          <cell r="C665" t="str">
            <v>VB 13</v>
          </cell>
          <cell r="D665" t="str">
            <v>OBA</v>
          </cell>
          <cell r="E665" t="str">
            <v>OOSTENDSE B.A.</v>
          </cell>
          <cell r="F665" t="str">
            <v>BOLLE Dirk</v>
          </cell>
        </row>
        <row r="666">
          <cell r="B666">
            <v>4246</v>
          </cell>
          <cell r="C666" t="str">
            <v>VB 13</v>
          </cell>
          <cell r="D666" t="str">
            <v>OBA</v>
          </cell>
          <cell r="E666" t="str">
            <v>OOSTENDSE B.A.</v>
          </cell>
          <cell r="F666" t="str">
            <v>BOLLE Jean-Marie</v>
          </cell>
        </row>
        <row r="667">
          <cell r="B667">
            <v>4247</v>
          </cell>
          <cell r="C667" t="str">
            <v>VB 13</v>
          </cell>
          <cell r="D667" t="str">
            <v>OBA</v>
          </cell>
          <cell r="E667" t="str">
            <v>OOSTENDSE B.A.</v>
          </cell>
          <cell r="F667" t="str">
            <v>BORNY Franky</v>
          </cell>
        </row>
        <row r="668">
          <cell r="B668">
            <v>9296</v>
          </cell>
          <cell r="C668" t="str">
            <v>VB 13</v>
          </cell>
          <cell r="D668" t="str">
            <v>OBA</v>
          </cell>
          <cell r="E668" t="str">
            <v>OOSTENDSE B.A.</v>
          </cell>
          <cell r="F668" t="str">
            <v>BORREMANS Edouard</v>
          </cell>
        </row>
        <row r="669">
          <cell r="B669">
            <v>7289</v>
          </cell>
          <cell r="C669" t="str">
            <v>VB 13</v>
          </cell>
          <cell r="D669" t="str">
            <v>OBA</v>
          </cell>
          <cell r="E669" t="str">
            <v>OOSTENDSE B.A.</v>
          </cell>
          <cell r="F669" t="str">
            <v>BOUCQUEZ Etienne</v>
          </cell>
        </row>
        <row r="670">
          <cell r="B670">
            <v>9759</v>
          </cell>
          <cell r="C670" t="str">
            <v>VB 13</v>
          </cell>
          <cell r="D670" t="str">
            <v>OBA</v>
          </cell>
          <cell r="E670" t="str">
            <v>OOSTENDSE B.A.</v>
          </cell>
          <cell r="F670" t="str">
            <v>BRACKX Daniel</v>
          </cell>
        </row>
        <row r="671">
          <cell r="B671">
            <v>4249</v>
          </cell>
          <cell r="C671" t="str">
            <v>VB 13</v>
          </cell>
          <cell r="D671" t="str">
            <v>OBA</v>
          </cell>
          <cell r="E671" t="str">
            <v>OOSTENDSE B.A.</v>
          </cell>
          <cell r="F671" t="str">
            <v>BRISSINCK Danny</v>
          </cell>
        </row>
        <row r="672">
          <cell r="B672" t="str">
            <v>4162B</v>
          </cell>
          <cell r="C672" t="str">
            <v>VB 13</v>
          </cell>
          <cell r="D672" t="str">
            <v>OBA</v>
          </cell>
          <cell r="E672" t="str">
            <v>OOSTENDSE B.A.</v>
          </cell>
          <cell r="F672" t="str">
            <v>CAPPELLE Eddy</v>
          </cell>
        </row>
        <row r="673">
          <cell r="B673">
            <v>1376</v>
          </cell>
          <cell r="C673" t="str">
            <v>VB 13</v>
          </cell>
          <cell r="D673" t="str">
            <v>OBA</v>
          </cell>
          <cell r="E673" t="str">
            <v>OOSTENDSE B.A.</v>
          </cell>
          <cell r="F673" t="str">
            <v>CEULEMANS Lodewijck</v>
          </cell>
        </row>
        <row r="674">
          <cell r="B674">
            <v>4250</v>
          </cell>
          <cell r="C674" t="str">
            <v>VB 13</v>
          </cell>
          <cell r="D674" t="str">
            <v>OBA</v>
          </cell>
          <cell r="E674" t="str">
            <v>OOSTENDSE B.A.</v>
          </cell>
          <cell r="F674" t="str">
            <v>COBBAERT Thierry</v>
          </cell>
        </row>
        <row r="675">
          <cell r="B675">
            <v>7145</v>
          </cell>
          <cell r="C675" t="str">
            <v>VB 13</v>
          </cell>
          <cell r="D675" t="str">
            <v>OBA</v>
          </cell>
          <cell r="E675" t="str">
            <v>OOSTENDSE B.A.</v>
          </cell>
          <cell r="F675" t="str">
            <v>DECLERCK Geert</v>
          </cell>
          <cell r="G675" t="str">
            <v>NS</v>
          </cell>
        </row>
        <row r="676">
          <cell r="B676">
            <v>4252</v>
          </cell>
          <cell r="C676" t="str">
            <v>VB 13</v>
          </cell>
          <cell r="D676" t="str">
            <v>OBA</v>
          </cell>
          <cell r="E676" t="str">
            <v>OOSTENDSE B.A.</v>
          </cell>
          <cell r="F676" t="str">
            <v>DEJONGHE Freddy</v>
          </cell>
        </row>
        <row r="677">
          <cell r="B677">
            <v>2211</v>
          </cell>
          <cell r="C677" t="str">
            <v>VB 13</v>
          </cell>
          <cell r="D677" t="str">
            <v>OBA</v>
          </cell>
          <cell r="E677" t="str">
            <v>OOSTENDSE B.A.</v>
          </cell>
          <cell r="F677" t="str">
            <v>DETRENOYE Christian</v>
          </cell>
        </row>
        <row r="678">
          <cell r="B678">
            <v>4193</v>
          </cell>
          <cell r="C678" t="str">
            <v>VB 13</v>
          </cell>
          <cell r="D678" t="str">
            <v>OBA</v>
          </cell>
          <cell r="E678" t="str">
            <v>OOSTENDSE B.A.</v>
          </cell>
          <cell r="F678" t="str">
            <v>DEVYNCK Benoit</v>
          </cell>
        </row>
        <row r="679">
          <cell r="B679">
            <v>7802</v>
          </cell>
          <cell r="C679" t="str">
            <v>VB 13</v>
          </cell>
          <cell r="D679" t="str">
            <v>OBA</v>
          </cell>
          <cell r="E679" t="str">
            <v>OOSTENDSE B.A.</v>
          </cell>
          <cell r="F679" t="str">
            <v>DOUCHAMPS Olivier</v>
          </cell>
        </row>
        <row r="680">
          <cell r="B680">
            <v>9259</v>
          </cell>
          <cell r="C680" t="str">
            <v>VB 13</v>
          </cell>
          <cell r="D680" t="str">
            <v>OBA</v>
          </cell>
          <cell r="E680" t="str">
            <v>OOSTENDSE B.A.</v>
          </cell>
          <cell r="F680" t="str">
            <v>DUSOIR Milo</v>
          </cell>
        </row>
        <row r="681">
          <cell r="B681">
            <v>7001</v>
          </cell>
          <cell r="C681" t="str">
            <v>VB 14</v>
          </cell>
          <cell r="D681" t="str">
            <v>OBA</v>
          </cell>
          <cell r="E681" t="str">
            <v>OOSTENDSE B.A.</v>
          </cell>
          <cell r="F681" t="str">
            <v>EISCHEN Frédéric</v>
          </cell>
        </row>
        <row r="682">
          <cell r="B682">
            <v>7801</v>
          </cell>
          <cell r="C682" t="str">
            <v>VB 12</v>
          </cell>
          <cell r="D682" t="str">
            <v>OBA</v>
          </cell>
          <cell r="E682" t="str">
            <v>OOSTENDSE B.A.</v>
          </cell>
          <cell r="F682" t="str">
            <v>EISCHEN Frédéric</v>
          </cell>
        </row>
        <row r="683">
          <cell r="B683">
            <v>9414</v>
          </cell>
          <cell r="C683" t="str">
            <v>VB 13</v>
          </cell>
          <cell r="D683" t="str">
            <v>OBA</v>
          </cell>
          <cell r="E683" t="str">
            <v>OOSTENDSE B.A.</v>
          </cell>
          <cell r="F683" t="str">
            <v>EUSSEN Gerardus</v>
          </cell>
        </row>
        <row r="684">
          <cell r="B684">
            <v>4254</v>
          </cell>
          <cell r="C684" t="str">
            <v>VB 13</v>
          </cell>
          <cell r="D684" t="str">
            <v>OBA</v>
          </cell>
          <cell r="E684" t="str">
            <v>OOSTENDSE B.A.</v>
          </cell>
          <cell r="F684" t="str">
            <v>EVERAERT Luc</v>
          </cell>
        </row>
        <row r="685">
          <cell r="B685">
            <v>7290</v>
          </cell>
          <cell r="C685" t="str">
            <v>VB 13</v>
          </cell>
          <cell r="D685" t="str">
            <v>OBA</v>
          </cell>
          <cell r="E685" t="str">
            <v>OOSTENDSE B.A.</v>
          </cell>
          <cell r="F685" t="str">
            <v>EVERAERT Michael</v>
          </cell>
        </row>
        <row r="686">
          <cell r="B686">
            <v>4255</v>
          </cell>
          <cell r="C686" t="str">
            <v>VB 13</v>
          </cell>
          <cell r="D686" t="str">
            <v>OBA</v>
          </cell>
          <cell r="E686" t="str">
            <v>OOSTENDSE B.A.</v>
          </cell>
          <cell r="F686" t="str">
            <v>FONTAINE Daniel</v>
          </cell>
        </row>
        <row r="687">
          <cell r="B687">
            <v>8045</v>
          </cell>
          <cell r="C687" t="str">
            <v>VB 13</v>
          </cell>
          <cell r="D687" t="str">
            <v>OBA</v>
          </cell>
          <cell r="E687" t="str">
            <v>OOSTENDSE B.A.</v>
          </cell>
          <cell r="F687" t="str">
            <v>GARRE Roger</v>
          </cell>
        </row>
        <row r="688">
          <cell r="B688">
            <v>4119</v>
          </cell>
          <cell r="C688" t="str">
            <v>VB 13</v>
          </cell>
          <cell r="D688" t="str">
            <v>OBA</v>
          </cell>
          <cell r="E688" t="str">
            <v>OOSTENDSE B.A.</v>
          </cell>
          <cell r="F688" t="str">
            <v>GEERLANDT José</v>
          </cell>
        </row>
        <row r="689">
          <cell r="B689">
            <v>9977</v>
          </cell>
          <cell r="C689" t="str">
            <v>VB 13</v>
          </cell>
          <cell r="D689" t="str">
            <v>OBA</v>
          </cell>
          <cell r="E689" t="str">
            <v>OOSTENDSE B.A.</v>
          </cell>
          <cell r="F689" t="str">
            <v>GOEMAERE Yves</v>
          </cell>
        </row>
        <row r="690">
          <cell r="B690">
            <v>8917</v>
          </cell>
          <cell r="C690" t="str">
            <v>VB 13</v>
          </cell>
          <cell r="D690" t="str">
            <v>OBA</v>
          </cell>
          <cell r="E690" t="str">
            <v>OOSTENDSE B.A.</v>
          </cell>
          <cell r="F690" t="str">
            <v>GREMAIN Gino</v>
          </cell>
        </row>
        <row r="691">
          <cell r="B691">
            <v>7795</v>
          </cell>
          <cell r="C691" t="str">
            <v>VB 13</v>
          </cell>
          <cell r="D691" t="str">
            <v>OBA</v>
          </cell>
          <cell r="E691" t="str">
            <v>OOSTENDSE B.A.</v>
          </cell>
          <cell r="F691" t="str">
            <v>HACKE Jean-Marie</v>
          </cell>
        </row>
        <row r="692">
          <cell r="B692">
            <v>4256</v>
          </cell>
          <cell r="C692" t="str">
            <v>VB 13</v>
          </cell>
          <cell r="D692" t="str">
            <v>OBA</v>
          </cell>
          <cell r="E692" t="str">
            <v>OOSTENDSE B.A.</v>
          </cell>
          <cell r="F692" t="str">
            <v>HELSMOORTEL Rik</v>
          </cell>
        </row>
        <row r="693">
          <cell r="B693">
            <v>9253</v>
          </cell>
          <cell r="C693" t="str">
            <v>VB 13</v>
          </cell>
          <cell r="D693" t="str">
            <v>OBA</v>
          </cell>
          <cell r="E693" t="str">
            <v>OOSTENDSE B.A.</v>
          </cell>
          <cell r="F693" t="str">
            <v>LINTHOUT Freddy</v>
          </cell>
        </row>
        <row r="694">
          <cell r="B694">
            <v>8296</v>
          </cell>
          <cell r="C694" t="str">
            <v>VB 13</v>
          </cell>
          <cell r="D694" t="str">
            <v>OBA</v>
          </cell>
          <cell r="E694" t="str">
            <v>OOSTENDSE B.A.</v>
          </cell>
          <cell r="F694" t="str">
            <v>MAES Jozef</v>
          </cell>
        </row>
        <row r="695">
          <cell r="B695">
            <v>9337</v>
          </cell>
          <cell r="C695" t="str">
            <v>VB 13</v>
          </cell>
          <cell r="D695" t="str">
            <v>OBA</v>
          </cell>
          <cell r="E695" t="str">
            <v>OOSTENDSE B.A.</v>
          </cell>
          <cell r="F695" t="str">
            <v>MEULEMEESTER Rafael</v>
          </cell>
        </row>
        <row r="696">
          <cell r="B696">
            <v>4693</v>
          </cell>
          <cell r="C696" t="str">
            <v>VB 13</v>
          </cell>
          <cell r="D696" t="str">
            <v>OBA</v>
          </cell>
          <cell r="E696" t="str">
            <v>OOSTENDSE B.A.</v>
          </cell>
          <cell r="F696" t="str">
            <v>MOSTREY Peter</v>
          </cell>
        </row>
        <row r="697">
          <cell r="B697">
            <v>7375</v>
          </cell>
          <cell r="C697" t="str">
            <v>VB 13</v>
          </cell>
          <cell r="D697" t="str">
            <v>OBA</v>
          </cell>
          <cell r="E697" t="str">
            <v>OOSTENDSE B.A.</v>
          </cell>
          <cell r="F697" t="str">
            <v>PINTO Paulo</v>
          </cell>
        </row>
        <row r="698">
          <cell r="B698">
            <v>6456</v>
          </cell>
          <cell r="C698" t="str">
            <v>VB 13</v>
          </cell>
          <cell r="D698" t="str">
            <v>OBA</v>
          </cell>
          <cell r="E698" t="str">
            <v>OOSTENDSE B.A.</v>
          </cell>
          <cell r="F698" t="str">
            <v>PLOVIE Herbert</v>
          </cell>
        </row>
        <row r="699">
          <cell r="B699">
            <v>5900</v>
          </cell>
          <cell r="C699" t="str">
            <v>VB 13</v>
          </cell>
          <cell r="D699" t="str">
            <v>OBA</v>
          </cell>
          <cell r="E699" t="str">
            <v>OOSTENDSE B.A.</v>
          </cell>
          <cell r="F699" t="str">
            <v>PUYSTIENS Stephan</v>
          </cell>
        </row>
        <row r="700">
          <cell r="B700">
            <v>7466</v>
          </cell>
          <cell r="C700" t="str">
            <v>VB 13</v>
          </cell>
          <cell r="D700" t="str">
            <v>OBA</v>
          </cell>
          <cell r="E700" t="str">
            <v>OOSTENDSE B.A.</v>
          </cell>
          <cell r="F700" t="str">
            <v>ROBYN Willy</v>
          </cell>
        </row>
        <row r="701">
          <cell r="B701">
            <v>7840</v>
          </cell>
          <cell r="C701" t="str">
            <v>VB 13</v>
          </cell>
          <cell r="D701" t="str">
            <v>OBA</v>
          </cell>
          <cell r="E701" t="str">
            <v>OOSTENDSE B.A.</v>
          </cell>
          <cell r="F701" t="str">
            <v>RODIUS Danny</v>
          </cell>
        </row>
        <row r="702">
          <cell r="B702">
            <v>6080</v>
          </cell>
          <cell r="C702" t="str">
            <v>VB 14</v>
          </cell>
          <cell r="D702" t="str">
            <v>OBA</v>
          </cell>
          <cell r="E702" t="str">
            <v>OOSTENDSE B.A.</v>
          </cell>
          <cell r="F702" t="str">
            <v>ROELS Jan</v>
          </cell>
        </row>
        <row r="703">
          <cell r="B703">
            <v>4261</v>
          </cell>
          <cell r="C703" t="str">
            <v>VB 13</v>
          </cell>
          <cell r="D703" t="str">
            <v>OBA</v>
          </cell>
          <cell r="E703" t="str">
            <v>OOSTENDSE B.A.</v>
          </cell>
          <cell r="F703" t="str">
            <v>ROTTIER Jacques</v>
          </cell>
        </row>
        <row r="704">
          <cell r="B704">
            <v>4262</v>
          </cell>
          <cell r="C704" t="str">
            <v>VB 13</v>
          </cell>
          <cell r="D704" t="str">
            <v>OBA</v>
          </cell>
          <cell r="E704" t="str">
            <v>OOSTENDSE B.A.</v>
          </cell>
          <cell r="F704" t="str">
            <v>SANCTORUM Daniel</v>
          </cell>
        </row>
        <row r="705">
          <cell r="B705">
            <v>4263</v>
          </cell>
          <cell r="C705" t="str">
            <v>VB 13</v>
          </cell>
          <cell r="D705" t="str">
            <v>OBA</v>
          </cell>
          <cell r="E705" t="str">
            <v>OOSTENDSE B.A.</v>
          </cell>
          <cell r="F705" t="str">
            <v>SCHLAPA Harald</v>
          </cell>
        </row>
        <row r="706">
          <cell r="B706">
            <v>1209</v>
          </cell>
          <cell r="C706" t="str">
            <v>VB 13</v>
          </cell>
          <cell r="D706" t="str">
            <v>OBA</v>
          </cell>
          <cell r="E706" t="str">
            <v>OOSTENDSE B.A.</v>
          </cell>
          <cell r="F706" t="str">
            <v>SOMERS Jan</v>
          </cell>
        </row>
        <row r="707">
          <cell r="B707">
            <v>9969</v>
          </cell>
          <cell r="C707" t="str">
            <v>VB 13</v>
          </cell>
          <cell r="D707" t="str">
            <v>OBA</v>
          </cell>
          <cell r="E707" t="str">
            <v>OOSTENDSE B.A.</v>
          </cell>
          <cell r="F707" t="str">
            <v>SPILIERS Marc</v>
          </cell>
        </row>
        <row r="708">
          <cell r="B708">
            <v>8885</v>
          </cell>
          <cell r="C708" t="str">
            <v>VB 13</v>
          </cell>
          <cell r="D708" t="str">
            <v>OBA</v>
          </cell>
          <cell r="E708" t="str">
            <v>OOSTENDSE B.A.</v>
          </cell>
          <cell r="F708" t="str">
            <v>SPOORMANS Roger</v>
          </cell>
        </row>
        <row r="709">
          <cell r="B709">
            <v>4264</v>
          </cell>
          <cell r="C709" t="str">
            <v>VB 13</v>
          </cell>
          <cell r="D709" t="str">
            <v>OBA</v>
          </cell>
          <cell r="E709" t="str">
            <v>OOSTENDSE B.A.</v>
          </cell>
          <cell r="F709" t="str">
            <v>STEEN Gilbert</v>
          </cell>
        </row>
        <row r="710">
          <cell r="B710">
            <v>4265</v>
          </cell>
          <cell r="C710" t="str">
            <v>VB 13</v>
          </cell>
          <cell r="D710" t="str">
            <v>OBA</v>
          </cell>
          <cell r="E710" t="str">
            <v>OOSTENDSE B.A.</v>
          </cell>
          <cell r="F710" t="str">
            <v>STEMGEE Hugo</v>
          </cell>
        </row>
        <row r="711">
          <cell r="B711">
            <v>7172</v>
          </cell>
          <cell r="C711" t="str">
            <v>VB 13</v>
          </cell>
          <cell r="D711" t="str">
            <v>OBA</v>
          </cell>
          <cell r="E711" t="str">
            <v>OOSTENDSE B.A.</v>
          </cell>
          <cell r="F711" t="str">
            <v>SYMYNCK Willy</v>
          </cell>
          <cell r="G711" t="str">
            <v>NS</v>
          </cell>
        </row>
        <row r="712">
          <cell r="B712">
            <v>4268</v>
          </cell>
          <cell r="C712" t="str">
            <v>VB 13</v>
          </cell>
          <cell r="D712" t="str">
            <v>OBA</v>
          </cell>
          <cell r="E712" t="str">
            <v>OOSTENDSE B.A.</v>
          </cell>
          <cell r="F712" t="str">
            <v>TOURLAMAIN Roger</v>
          </cell>
        </row>
        <row r="713">
          <cell r="B713">
            <v>4269</v>
          </cell>
          <cell r="C713" t="str">
            <v>VB 13</v>
          </cell>
          <cell r="D713" t="str">
            <v>OBA</v>
          </cell>
          <cell r="E713" t="str">
            <v>OOSTENDSE B.A.</v>
          </cell>
          <cell r="F713" t="str">
            <v>TRATSAERT Daniel</v>
          </cell>
        </row>
        <row r="714">
          <cell r="B714">
            <v>2228</v>
          </cell>
          <cell r="C714" t="str">
            <v>VB 13</v>
          </cell>
          <cell r="D714" t="str">
            <v>OBA</v>
          </cell>
          <cell r="E714" t="str">
            <v>OOSTENDSE B.A.</v>
          </cell>
          <cell r="F714" t="str">
            <v>VAN BENEDEN Alain</v>
          </cell>
        </row>
        <row r="715">
          <cell r="B715">
            <v>9989</v>
          </cell>
          <cell r="C715" t="str">
            <v>VB 13</v>
          </cell>
          <cell r="D715" t="str">
            <v>OBA</v>
          </cell>
          <cell r="E715" t="str">
            <v>OOSTENDSE B.A.</v>
          </cell>
          <cell r="F715" t="str">
            <v>VAN BOGAERT Marc</v>
          </cell>
        </row>
        <row r="716">
          <cell r="B716">
            <v>4143</v>
          </cell>
          <cell r="C716" t="str">
            <v>VB 13</v>
          </cell>
          <cell r="D716" t="str">
            <v>OBA</v>
          </cell>
          <cell r="E716" t="str">
            <v>OOSTENDSE B.A.</v>
          </cell>
          <cell r="F716" t="str">
            <v>VAN CRAEN Albert</v>
          </cell>
        </row>
        <row r="717">
          <cell r="B717">
            <v>7681</v>
          </cell>
          <cell r="C717" t="str">
            <v>VB 13</v>
          </cell>
          <cell r="D717" t="str">
            <v>OBA</v>
          </cell>
          <cell r="E717" t="str">
            <v>OOSTENDSE B.A.</v>
          </cell>
          <cell r="F717" t="str">
            <v>VAN DE VELDE Jozef</v>
          </cell>
        </row>
        <row r="718">
          <cell r="B718">
            <v>9993</v>
          </cell>
          <cell r="C718" t="str">
            <v>VB 13</v>
          </cell>
          <cell r="D718" t="str">
            <v>OBA</v>
          </cell>
          <cell r="E718" t="str">
            <v>OOSTENDSE B.A.</v>
          </cell>
          <cell r="F718" t="str">
            <v>VAN DEN BERGEN Joel</v>
          </cell>
        </row>
        <row r="719">
          <cell r="B719">
            <v>4301</v>
          </cell>
          <cell r="C719" t="str">
            <v>VB 13</v>
          </cell>
          <cell r="D719" t="str">
            <v>OBA</v>
          </cell>
          <cell r="E719" t="str">
            <v>OOSTENDSE B.A.</v>
          </cell>
          <cell r="F719" t="str">
            <v>VAN GOETHEM Glenn</v>
          </cell>
        </row>
        <row r="720">
          <cell r="B720">
            <v>4581</v>
          </cell>
          <cell r="C720" t="str">
            <v>VB 13</v>
          </cell>
          <cell r="D720" t="str">
            <v>OBA</v>
          </cell>
          <cell r="E720" t="str">
            <v>OOSTENDSE B.A.</v>
          </cell>
          <cell r="F720" t="str">
            <v>VAN HOOYDONK Guy</v>
          </cell>
        </row>
        <row r="721">
          <cell r="B721">
            <v>4276</v>
          </cell>
          <cell r="C721" t="str">
            <v>VB 13</v>
          </cell>
          <cell r="D721" t="str">
            <v>OBA</v>
          </cell>
          <cell r="E721" t="str">
            <v>OOSTENDSE B.A.</v>
          </cell>
          <cell r="F721" t="str">
            <v>VAN WESEMAEL Walter</v>
          </cell>
        </row>
        <row r="722">
          <cell r="B722">
            <v>9104</v>
          </cell>
          <cell r="C722" t="str">
            <v>VB 13</v>
          </cell>
          <cell r="D722" t="str">
            <v>OBA</v>
          </cell>
          <cell r="E722" t="str">
            <v>OOSTENDSE B.A.</v>
          </cell>
          <cell r="F722" t="str">
            <v>VANDECASTEELE Willy</v>
          </cell>
        </row>
        <row r="723">
          <cell r="B723">
            <v>4277</v>
          </cell>
          <cell r="C723" t="str">
            <v>VB 13</v>
          </cell>
          <cell r="D723" t="str">
            <v>OBA</v>
          </cell>
          <cell r="E723" t="str">
            <v>OOSTENDSE B.A.</v>
          </cell>
          <cell r="F723" t="str">
            <v>VANDENBROUCKE Joel</v>
          </cell>
        </row>
        <row r="724">
          <cell r="B724">
            <v>4274</v>
          </cell>
          <cell r="C724" t="str">
            <v>VB 13</v>
          </cell>
          <cell r="D724" t="str">
            <v>OBA</v>
          </cell>
          <cell r="E724" t="str">
            <v>OOSTENDSE B.A.</v>
          </cell>
          <cell r="F724" t="str">
            <v>VANHESTE Jean-Piere</v>
          </cell>
        </row>
        <row r="725">
          <cell r="B725">
            <v>9514</v>
          </cell>
          <cell r="C725" t="str">
            <v>VB 13</v>
          </cell>
          <cell r="D725" t="str">
            <v>OBA</v>
          </cell>
          <cell r="E725" t="str">
            <v>OOSTENDSE B.A.</v>
          </cell>
          <cell r="F725" t="str">
            <v>VANROOSE Matteo</v>
          </cell>
        </row>
        <row r="726">
          <cell r="B726">
            <v>4207</v>
          </cell>
          <cell r="C726" t="str">
            <v>VB 13</v>
          </cell>
          <cell r="D726" t="str">
            <v>OBA</v>
          </cell>
          <cell r="E726" t="str">
            <v>OOSTENDSE B.A.</v>
          </cell>
          <cell r="F726" t="str">
            <v>VELGHE Stefaan</v>
          </cell>
        </row>
        <row r="727">
          <cell r="B727">
            <v>1554</v>
          </cell>
          <cell r="C727" t="str">
            <v>VB 13</v>
          </cell>
          <cell r="D727" t="str">
            <v>OBA</v>
          </cell>
          <cell r="E727" t="str">
            <v>OOSTENDSE B.A.</v>
          </cell>
          <cell r="F727" t="str">
            <v>VERLAECKE Rudy</v>
          </cell>
        </row>
        <row r="728">
          <cell r="B728">
            <v>7800</v>
          </cell>
          <cell r="C728" t="str">
            <v>VB 13</v>
          </cell>
          <cell r="D728" t="str">
            <v>OBA</v>
          </cell>
          <cell r="E728" t="str">
            <v>OOSTENDSE B.A.</v>
          </cell>
          <cell r="F728" t="str">
            <v>VERSCHUERE Guy</v>
          </cell>
        </row>
        <row r="729">
          <cell r="B729">
            <v>4280</v>
          </cell>
          <cell r="C729" t="str">
            <v>VB 13</v>
          </cell>
          <cell r="D729" t="str">
            <v>OBA</v>
          </cell>
          <cell r="E729" t="str">
            <v>OOSTENDSE B.A.</v>
          </cell>
          <cell r="F729" t="str">
            <v>ZONNEKEIN Henri</v>
          </cell>
        </row>
        <row r="730">
          <cell r="B730">
            <v>1102</v>
          </cell>
          <cell r="C730" t="str">
            <v>VB 08</v>
          </cell>
          <cell r="D730" t="str">
            <v>OS</v>
          </cell>
          <cell r="E730" t="str">
            <v>B.C. 't OSKE</v>
          </cell>
          <cell r="F730" t="str">
            <v>CALLIAUW Ludovicus</v>
          </cell>
        </row>
        <row r="731">
          <cell r="B731">
            <v>8921</v>
          </cell>
          <cell r="C731" t="str">
            <v>VB 08</v>
          </cell>
          <cell r="D731" t="str">
            <v>OS</v>
          </cell>
          <cell r="E731" t="str">
            <v>B.C. 't OSKE</v>
          </cell>
          <cell r="F731" t="str">
            <v>CHRISTIAENS Danny</v>
          </cell>
        </row>
        <row r="732">
          <cell r="B732">
            <v>7155</v>
          </cell>
          <cell r="C732" t="str">
            <v>VB 08</v>
          </cell>
          <cell r="D732" t="str">
            <v>OS</v>
          </cell>
          <cell r="E732" t="str">
            <v>B.C. 't OSKE</v>
          </cell>
          <cell r="F732" t="str">
            <v>DE SCHRYVER Vital</v>
          </cell>
          <cell r="G732" t="str">
            <v>NS</v>
          </cell>
        </row>
        <row r="733">
          <cell r="B733">
            <v>7357</v>
          </cell>
          <cell r="C733" t="str">
            <v>VB 08</v>
          </cell>
          <cell r="D733" t="str">
            <v>OS</v>
          </cell>
          <cell r="E733" t="str">
            <v>B.C. 't OSKE</v>
          </cell>
          <cell r="F733" t="str">
            <v>DECOSTER Kurt</v>
          </cell>
        </row>
        <row r="734">
          <cell r="B734">
            <v>9784</v>
          </cell>
          <cell r="C734" t="str">
            <v>VB 08</v>
          </cell>
          <cell r="D734" t="str">
            <v>OS</v>
          </cell>
          <cell r="E734" t="str">
            <v>B.C. 't OSKE</v>
          </cell>
          <cell r="F734" t="str">
            <v>DENYS Jerry</v>
          </cell>
        </row>
        <row r="735">
          <cell r="B735">
            <v>4122</v>
          </cell>
          <cell r="C735" t="str">
            <v>VB 08</v>
          </cell>
          <cell r="D735" t="str">
            <v>OS</v>
          </cell>
          <cell r="E735" t="str">
            <v>B.C. 't OSKE</v>
          </cell>
          <cell r="F735" t="str">
            <v>HAEGHEBAERT Eric</v>
          </cell>
        </row>
        <row r="736">
          <cell r="B736">
            <v>8046</v>
          </cell>
          <cell r="C736" t="str">
            <v>VB 08</v>
          </cell>
          <cell r="D736" t="str">
            <v>OS</v>
          </cell>
          <cell r="E736" t="str">
            <v>B.C. 't OSKE</v>
          </cell>
          <cell r="F736" t="str">
            <v>LAMMENS Wilfried</v>
          </cell>
        </row>
        <row r="737">
          <cell r="B737">
            <v>6074</v>
          </cell>
          <cell r="C737" t="str">
            <v>VB 08</v>
          </cell>
          <cell r="D737" t="str">
            <v>OS</v>
          </cell>
          <cell r="E737" t="str">
            <v>B.C. 't OSKE</v>
          </cell>
          <cell r="F737" t="str">
            <v>MAES Hendrik</v>
          </cell>
        </row>
        <row r="738">
          <cell r="B738">
            <v>8002</v>
          </cell>
          <cell r="C738" t="str">
            <v>VB 08</v>
          </cell>
          <cell r="D738" t="str">
            <v>OS</v>
          </cell>
          <cell r="E738" t="str">
            <v>B.C. 't OSKE</v>
          </cell>
          <cell r="F738" t="str">
            <v>MAES Pascal</v>
          </cell>
        </row>
        <row r="739">
          <cell r="B739">
            <v>7141</v>
          </cell>
          <cell r="C739" t="str">
            <v>VB 08</v>
          </cell>
          <cell r="D739" t="str">
            <v>OS</v>
          </cell>
          <cell r="E739" t="str">
            <v>B.C. 't OSKE</v>
          </cell>
          <cell r="F739" t="str">
            <v>SNYDERS Hein</v>
          </cell>
          <cell r="G739" t="str">
            <v>NS</v>
          </cell>
        </row>
        <row r="740">
          <cell r="B740">
            <v>7287</v>
          </cell>
          <cell r="C740" t="str">
            <v>VB 08</v>
          </cell>
          <cell r="D740" t="str">
            <v>OS</v>
          </cell>
          <cell r="E740" t="str">
            <v>B.C. 't OSKE</v>
          </cell>
          <cell r="F740" t="str">
            <v>SOENENS Joël</v>
          </cell>
        </row>
        <row r="741">
          <cell r="B741">
            <v>8668</v>
          </cell>
          <cell r="C741" t="str">
            <v>VB 08</v>
          </cell>
          <cell r="D741" t="str">
            <v>OS</v>
          </cell>
          <cell r="E741" t="str">
            <v>B.C. 't OSKE</v>
          </cell>
          <cell r="F741" t="str">
            <v>VANDEKEERE Bert</v>
          </cell>
        </row>
        <row r="742">
          <cell r="B742">
            <v>9768</v>
          </cell>
          <cell r="C742" t="str">
            <v>VB 08</v>
          </cell>
          <cell r="D742" t="str">
            <v>OS</v>
          </cell>
          <cell r="E742" t="str">
            <v>B.C. 't OSKE</v>
          </cell>
          <cell r="F742" t="str">
            <v>VANROOSE Nico</v>
          </cell>
        </row>
        <row r="743">
          <cell r="B743">
            <v>7010</v>
          </cell>
          <cell r="C743" t="str">
            <v>VB 08</v>
          </cell>
          <cell r="D743" t="str">
            <v>OS</v>
          </cell>
          <cell r="E743" t="str">
            <v>B.C. 't OSKE</v>
          </cell>
          <cell r="F743" t="str">
            <v>VERMEULEN Johan</v>
          </cell>
        </row>
        <row r="744">
          <cell r="B744">
            <v>4133</v>
          </cell>
          <cell r="C744" t="str">
            <v>VB 08</v>
          </cell>
          <cell r="D744" t="str">
            <v>OS</v>
          </cell>
          <cell r="E744" t="str">
            <v>B.C. 't OSKE</v>
          </cell>
          <cell r="F744" t="str">
            <v>WERBROUCK Luc</v>
          </cell>
        </row>
        <row r="745">
          <cell r="B745">
            <v>1674</v>
          </cell>
          <cell r="C745" t="str">
            <v>VK 11 </v>
          </cell>
          <cell r="D745" t="str">
            <v>POCKET</v>
          </cell>
          <cell r="E745" t="str">
            <v>B.C. POCKET</v>
          </cell>
          <cell r="F745" t="str">
            <v>DAELMAN Eric</v>
          </cell>
        </row>
        <row r="746">
          <cell r="B746">
            <v>7461</v>
          </cell>
          <cell r="C746" t="str">
            <v>VK 11 </v>
          </cell>
          <cell r="D746" t="str">
            <v>POCKET</v>
          </cell>
          <cell r="E746" t="str">
            <v>B.C. POCKET</v>
          </cell>
          <cell r="F746" t="str">
            <v>GRIMON Johan</v>
          </cell>
        </row>
        <row r="747">
          <cell r="B747">
            <v>9954</v>
          </cell>
          <cell r="C747" t="str">
            <v>VK 11 </v>
          </cell>
          <cell r="D747" t="str">
            <v>POCKET</v>
          </cell>
          <cell r="E747" t="str">
            <v>B.C. POCKET</v>
          </cell>
          <cell r="F747" t="str">
            <v>PETRUS Kim</v>
          </cell>
        </row>
        <row r="748">
          <cell r="B748">
            <v>7605</v>
          </cell>
          <cell r="C748" t="str">
            <v>VK 11 </v>
          </cell>
          <cell r="D748" t="str">
            <v>POCKET</v>
          </cell>
          <cell r="E748" t="str">
            <v>B.C. POCKET</v>
          </cell>
          <cell r="F748" t="str">
            <v>VAN SCHOOR Danny</v>
          </cell>
        </row>
        <row r="749">
          <cell r="B749">
            <v>9534</v>
          </cell>
          <cell r="C749" t="str">
            <v>VK 11 </v>
          </cell>
          <cell r="D749" t="str">
            <v>POCKET</v>
          </cell>
          <cell r="E749" t="str">
            <v>B.C. POCKET</v>
          </cell>
          <cell r="F749" t="str">
            <v>VANHONACKER Dominique</v>
          </cell>
        </row>
        <row r="750">
          <cell r="B750">
            <v>9953</v>
          </cell>
          <cell r="C750" t="str">
            <v>VK 11 </v>
          </cell>
          <cell r="D750" t="str">
            <v>POCKET</v>
          </cell>
          <cell r="E750" t="str">
            <v>B.C. POCKET</v>
          </cell>
          <cell r="F750" t="str">
            <v>WILMS Steve</v>
          </cell>
        </row>
        <row r="751">
          <cell r="B751">
            <v>8897</v>
          </cell>
          <cell r="C751" t="str">
            <v>VS 18</v>
          </cell>
          <cell r="D751" t="str">
            <v>QU</v>
          </cell>
          <cell r="E751" t="str">
            <v>B.C. QUALITY ZELE</v>
          </cell>
          <cell r="F751" t="str">
            <v>BAELE Edmond</v>
          </cell>
        </row>
        <row r="752">
          <cell r="B752">
            <v>4942</v>
          </cell>
          <cell r="C752" t="str">
            <v>VS 18</v>
          </cell>
          <cell r="D752" t="str">
            <v>QU</v>
          </cell>
          <cell r="E752" t="str">
            <v>B.C. QUALITY ZELE</v>
          </cell>
          <cell r="F752" t="str">
            <v>BAETENS Marc</v>
          </cell>
        </row>
        <row r="753">
          <cell r="B753">
            <v>9147</v>
          </cell>
          <cell r="C753" t="str">
            <v>VS 18</v>
          </cell>
          <cell r="D753" t="str">
            <v>QU</v>
          </cell>
          <cell r="E753" t="str">
            <v>B.C. QUALITY ZELE</v>
          </cell>
          <cell r="F753" t="str">
            <v>BOCKLANDT Martin</v>
          </cell>
        </row>
        <row r="754">
          <cell r="B754">
            <v>9278</v>
          </cell>
          <cell r="C754" t="str">
            <v>VS 18</v>
          </cell>
          <cell r="D754" t="str">
            <v>QU</v>
          </cell>
          <cell r="E754" t="str">
            <v>B.C. QUALITY ZELE</v>
          </cell>
          <cell r="F754" t="str">
            <v>BOONE Koen</v>
          </cell>
        </row>
        <row r="755">
          <cell r="B755">
            <v>9536</v>
          </cell>
          <cell r="C755" t="str">
            <v>VS 18</v>
          </cell>
          <cell r="D755" t="str">
            <v>QU</v>
          </cell>
          <cell r="E755" t="str">
            <v>B.C. QUALITY ZELE</v>
          </cell>
          <cell r="F755" t="str">
            <v>BOONE Leo</v>
          </cell>
        </row>
        <row r="756">
          <cell r="B756">
            <v>4945</v>
          </cell>
          <cell r="C756" t="str">
            <v>VS 18</v>
          </cell>
          <cell r="D756" t="str">
            <v>QU</v>
          </cell>
          <cell r="E756" t="str">
            <v>B.C. QUALITY ZELE</v>
          </cell>
          <cell r="F756" t="str">
            <v>BUYLE Hubert</v>
          </cell>
        </row>
        <row r="757">
          <cell r="B757">
            <v>2204</v>
          </cell>
          <cell r="C757" t="str">
            <v>VS 18</v>
          </cell>
          <cell r="D757" t="str">
            <v>QU</v>
          </cell>
          <cell r="E757" t="str">
            <v>B.C. QUALITY ZELE</v>
          </cell>
          <cell r="F757" t="str">
            <v>CLOET Marc</v>
          </cell>
        </row>
        <row r="758">
          <cell r="B758">
            <v>7995</v>
          </cell>
          <cell r="C758" t="str">
            <v>VS 18</v>
          </cell>
          <cell r="D758" t="str">
            <v>QU</v>
          </cell>
          <cell r="E758" t="str">
            <v>B.C. QUALITY ZELE</v>
          </cell>
          <cell r="F758" t="str">
            <v>DANIELS Jean-Pierre</v>
          </cell>
        </row>
        <row r="759">
          <cell r="B759">
            <v>4948</v>
          </cell>
          <cell r="C759" t="str">
            <v>VS 18</v>
          </cell>
          <cell r="D759" t="str">
            <v>QU</v>
          </cell>
          <cell r="E759" t="str">
            <v>B.C. QUALITY ZELE</v>
          </cell>
          <cell r="F759" t="str">
            <v>DE BELEYR Gilbert</v>
          </cell>
        </row>
        <row r="760">
          <cell r="B760">
            <v>4908</v>
          </cell>
          <cell r="C760" t="str">
            <v>VS 18</v>
          </cell>
          <cell r="D760" t="str">
            <v>QU</v>
          </cell>
          <cell r="E760" t="str">
            <v>B.C. QUALITY ZELE</v>
          </cell>
          <cell r="F760" t="str">
            <v>DE BOECK René</v>
          </cell>
        </row>
        <row r="761">
          <cell r="B761">
            <v>9445</v>
          </cell>
          <cell r="C761" t="str">
            <v>VS 18</v>
          </cell>
          <cell r="D761" t="str">
            <v>QU</v>
          </cell>
          <cell r="E761" t="str">
            <v>B.C. QUALITY ZELE</v>
          </cell>
          <cell r="F761" t="str">
            <v>DE PAEPE Dirk</v>
          </cell>
        </row>
        <row r="762">
          <cell r="B762">
            <v>7653</v>
          </cell>
          <cell r="C762" t="str">
            <v>VS 18</v>
          </cell>
          <cell r="D762" t="str">
            <v>QU</v>
          </cell>
          <cell r="E762" t="str">
            <v>B.C. QUALITY ZELE</v>
          </cell>
          <cell r="F762" t="str">
            <v>DE RYCKE Luc</v>
          </cell>
        </row>
        <row r="763">
          <cell r="B763">
            <v>1193</v>
          </cell>
          <cell r="C763" t="str">
            <v>VS 09</v>
          </cell>
          <cell r="D763" t="str">
            <v>QU</v>
          </cell>
          <cell r="E763" t="str">
            <v>B.C. QUALITY ZELE</v>
          </cell>
          <cell r="F763" t="str">
            <v>DE SCHEPPER Patrick</v>
          </cell>
        </row>
        <row r="764">
          <cell r="B764">
            <v>8683</v>
          </cell>
          <cell r="C764" t="str">
            <v>VS 18</v>
          </cell>
          <cell r="D764" t="str">
            <v>QU</v>
          </cell>
          <cell r="E764" t="str">
            <v>B.C. QUALITY ZELE</v>
          </cell>
          <cell r="F764" t="str">
            <v>D'HONDT Luc</v>
          </cell>
        </row>
        <row r="765">
          <cell r="B765">
            <v>4639</v>
          </cell>
          <cell r="C765" t="str">
            <v>VS 18</v>
          </cell>
          <cell r="D765" t="str">
            <v>QU</v>
          </cell>
          <cell r="E765" t="str">
            <v>B.C. QUALITY ZELE</v>
          </cell>
          <cell r="F765" t="str">
            <v>DUPONT Franky</v>
          </cell>
        </row>
        <row r="766">
          <cell r="B766">
            <v>7996</v>
          </cell>
          <cell r="C766" t="str">
            <v>VS 18</v>
          </cell>
          <cell r="D766" t="str">
            <v>QU</v>
          </cell>
          <cell r="E766" t="str">
            <v>B.C. QUALITY ZELE</v>
          </cell>
          <cell r="F766" t="str">
            <v>HAMERS Guy</v>
          </cell>
        </row>
        <row r="767">
          <cell r="B767">
            <v>9444</v>
          </cell>
          <cell r="C767" t="str">
            <v>VS 18</v>
          </cell>
          <cell r="D767" t="str">
            <v>QU</v>
          </cell>
          <cell r="E767" t="str">
            <v>B.C. QUALITY ZELE</v>
          </cell>
          <cell r="F767" t="str">
            <v>HEMELAER Oswald</v>
          </cell>
        </row>
        <row r="768">
          <cell r="B768">
            <v>4879</v>
          </cell>
          <cell r="C768" t="str">
            <v>VS 18</v>
          </cell>
          <cell r="D768" t="str">
            <v>QU</v>
          </cell>
          <cell r="E768" t="str">
            <v>B.C. QUALITY ZELE</v>
          </cell>
          <cell r="F768" t="str">
            <v>JANSSENS Alfons</v>
          </cell>
        </row>
        <row r="769">
          <cell r="B769">
            <v>8718</v>
          </cell>
          <cell r="C769" t="str">
            <v>VS 18</v>
          </cell>
          <cell r="D769" t="str">
            <v>QU</v>
          </cell>
          <cell r="E769" t="str">
            <v>B.C. QUALITY ZELE</v>
          </cell>
          <cell r="F769" t="str">
            <v>LAUMANS Patrick</v>
          </cell>
          <cell r="G769" t="str">
            <v>NS</v>
          </cell>
        </row>
        <row r="770">
          <cell r="B770">
            <v>9148</v>
          </cell>
          <cell r="C770" t="str">
            <v>VS 18</v>
          </cell>
          <cell r="D770" t="str">
            <v>QU</v>
          </cell>
          <cell r="E770" t="str">
            <v>B.C. QUALITY ZELE</v>
          </cell>
          <cell r="F770" t="str">
            <v>PAUWELS William</v>
          </cell>
        </row>
        <row r="771">
          <cell r="B771">
            <v>8746</v>
          </cell>
          <cell r="C771" t="str">
            <v>VS 18</v>
          </cell>
          <cell r="D771" t="str">
            <v>QU</v>
          </cell>
          <cell r="E771" t="str">
            <v>B.C. QUALITY ZELE</v>
          </cell>
          <cell r="F771" t="str">
            <v>PEERSMAN Luc</v>
          </cell>
        </row>
        <row r="772">
          <cell r="B772">
            <v>6219</v>
          </cell>
          <cell r="C772" t="str">
            <v>VS 18</v>
          </cell>
          <cell r="D772" t="str">
            <v>QU</v>
          </cell>
          <cell r="E772" t="str">
            <v>B.C. QUALITY ZELE</v>
          </cell>
          <cell r="F772" t="str">
            <v>RAEMDONCK Tommy</v>
          </cell>
        </row>
        <row r="773">
          <cell r="B773">
            <v>5747</v>
          </cell>
          <cell r="C773" t="str">
            <v>VS 18</v>
          </cell>
          <cell r="D773" t="str">
            <v>QU</v>
          </cell>
          <cell r="E773" t="str">
            <v>B.C. QUALITY ZELE</v>
          </cell>
          <cell r="F773" t="str">
            <v>SAEY Etienne</v>
          </cell>
        </row>
        <row r="774">
          <cell r="B774">
            <v>9443</v>
          </cell>
          <cell r="C774" t="str">
            <v>VS 18</v>
          </cell>
          <cell r="D774" t="str">
            <v>QU</v>
          </cell>
          <cell r="E774" t="str">
            <v>B.C. QUALITY ZELE</v>
          </cell>
          <cell r="F774" t="str">
            <v>TILLEY Nacer</v>
          </cell>
        </row>
        <row r="775">
          <cell r="B775">
            <v>5733</v>
          </cell>
          <cell r="C775" t="str">
            <v>VS 18</v>
          </cell>
          <cell r="D775" t="str">
            <v>QU</v>
          </cell>
          <cell r="E775" t="str">
            <v>B.C. QUALITY ZELE</v>
          </cell>
          <cell r="F775" t="str">
            <v>VAN BRUYSSEL Rony</v>
          </cell>
        </row>
        <row r="776">
          <cell r="B776">
            <v>9929</v>
          </cell>
          <cell r="C776" t="str">
            <v>VS 18</v>
          </cell>
          <cell r="D776" t="str">
            <v>QU</v>
          </cell>
          <cell r="E776" t="str">
            <v>B.C. QUALITY ZELE</v>
          </cell>
          <cell r="F776" t="str">
            <v>VAN GAVERE Erwin</v>
          </cell>
          <cell r="G776" t="str">
            <v>NS</v>
          </cell>
        </row>
        <row r="777">
          <cell r="B777">
            <v>9970</v>
          </cell>
          <cell r="C777" t="str">
            <v>VS 18</v>
          </cell>
          <cell r="D777" t="str">
            <v>QU</v>
          </cell>
          <cell r="E777" t="str">
            <v>B.C. QUALITY ZELE</v>
          </cell>
          <cell r="F777" t="str">
            <v>VAN GOETHEM Wim</v>
          </cell>
        </row>
        <row r="778">
          <cell r="B778">
            <v>4334</v>
          </cell>
          <cell r="C778" t="str">
            <v>VS 18</v>
          </cell>
          <cell r="D778" t="str">
            <v>QU</v>
          </cell>
          <cell r="E778" t="str">
            <v>B.C. QUALITY ZELE</v>
          </cell>
          <cell r="F778" t="str">
            <v>VAN HAUTE Guido</v>
          </cell>
        </row>
        <row r="779">
          <cell r="B779">
            <v>4412</v>
          </cell>
          <cell r="C779" t="str">
            <v>VS 18</v>
          </cell>
          <cell r="D779" t="str">
            <v>QU</v>
          </cell>
          <cell r="E779" t="str">
            <v>B.C. QUALITY ZELE</v>
          </cell>
          <cell r="F779" t="str">
            <v>VAN KERCKHOVE Freddy</v>
          </cell>
        </row>
        <row r="780">
          <cell r="B780">
            <v>4880</v>
          </cell>
          <cell r="C780" t="str">
            <v>VS 18</v>
          </cell>
          <cell r="D780" t="str">
            <v>QU</v>
          </cell>
          <cell r="E780" t="str">
            <v>B.C. QUALITY ZELE</v>
          </cell>
          <cell r="F780" t="str">
            <v>VAN LANDEGHEM Urbain</v>
          </cell>
        </row>
        <row r="781">
          <cell r="B781">
            <v>8582</v>
          </cell>
          <cell r="C781" t="str">
            <v>VS 18</v>
          </cell>
          <cell r="D781" t="str">
            <v>QU</v>
          </cell>
          <cell r="E781" t="str">
            <v>B.C. QUALITY ZELE</v>
          </cell>
          <cell r="F781" t="str">
            <v>VAN NIEUWENHOVE Mario</v>
          </cell>
        </row>
        <row r="782">
          <cell r="B782">
            <v>7340</v>
          </cell>
          <cell r="C782" t="str">
            <v>VS 18</v>
          </cell>
          <cell r="D782" t="str">
            <v>QU</v>
          </cell>
          <cell r="E782" t="str">
            <v>B.C. QUALITY ZELE</v>
          </cell>
          <cell r="F782" t="str">
            <v>VANDEPUT Dries</v>
          </cell>
        </row>
        <row r="783">
          <cell r="B783">
            <v>7654</v>
          </cell>
          <cell r="C783" t="str">
            <v>VS 18</v>
          </cell>
          <cell r="D783" t="str">
            <v>QU</v>
          </cell>
          <cell r="E783" t="str">
            <v>B.C. QUALITY ZELE</v>
          </cell>
          <cell r="F783" t="str">
            <v>VANDEPUT Rudi</v>
          </cell>
        </row>
        <row r="784">
          <cell r="B784">
            <v>7978</v>
          </cell>
          <cell r="C784" t="str">
            <v>VS 18</v>
          </cell>
          <cell r="D784" t="str">
            <v>QU</v>
          </cell>
          <cell r="E784" t="str">
            <v>B.C. QUALITY ZELE</v>
          </cell>
          <cell r="F784" t="str">
            <v>VANONDENBERGEN Geert</v>
          </cell>
        </row>
        <row r="785">
          <cell r="B785">
            <v>7530</v>
          </cell>
          <cell r="C785" t="str">
            <v>VS 18</v>
          </cell>
          <cell r="D785" t="str">
            <v>QU</v>
          </cell>
          <cell r="E785" t="str">
            <v>B.C. QUALITY ZELE</v>
          </cell>
          <cell r="F785" t="str">
            <v>VLERICK Mathieu</v>
          </cell>
        </row>
        <row r="786">
          <cell r="B786">
            <v>7309</v>
          </cell>
          <cell r="C786" t="str">
            <v>VS 18</v>
          </cell>
          <cell r="D786" t="str">
            <v>QU</v>
          </cell>
          <cell r="E786" t="str">
            <v>B.C. QUALITY ZELE</v>
          </cell>
          <cell r="F786" t="str">
            <v>WEEMAES Dirk</v>
          </cell>
        </row>
        <row r="787">
          <cell r="B787">
            <v>7473</v>
          </cell>
          <cell r="C787" t="str">
            <v>VD 04</v>
          </cell>
          <cell r="D787" t="str">
            <v>SMA</v>
          </cell>
          <cell r="E787" t="str">
            <v>K.B.C. SINT-MARTINUS AALST</v>
          </cell>
          <cell r="F787" t="str">
            <v>BUYL Geert</v>
          </cell>
        </row>
        <row r="788">
          <cell r="B788">
            <v>4315</v>
          </cell>
          <cell r="C788" t="str">
            <v>VD 04</v>
          </cell>
          <cell r="D788" t="str">
            <v>SMA</v>
          </cell>
          <cell r="E788" t="str">
            <v>K.B.C. SINT-MARTINUS AALST</v>
          </cell>
          <cell r="F788" t="str">
            <v>CALLEBOUT Ronald</v>
          </cell>
        </row>
        <row r="789">
          <cell r="B789">
            <v>4281</v>
          </cell>
          <cell r="C789" t="str">
            <v>VD 04</v>
          </cell>
          <cell r="D789" t="str">
            <v>SMA</v>
          </cell>
          <cell r="E789" t="str">
            <v>K.B.C. SINT-MARTINUS AALST</v>
          </cell>
          <cell r="F789" t="str">
            <v>COPPENS Jean-Pierre</v>
          </cell>
        </row>
        <row r="790">
          <cell r="B790">
            <v>4324</v>
          </cell>
          <cell r="C790" t="str">
            <v>VD 04</v>
          </cell>
          <cell r="D790" t="str">
            <v>SMA</v>
          </cell>
          <cell r="E790" t="str">
            <v>K.B.C. SINT-MARTINUS AALST</v>
          </cell>
          <cell r="F790" t="str">
            <v>DE CONINCK Marc</v>
          </cell>
        </row>
        <row r="791">
          <cell r="B791">
            <v>7298</v>
          </cell>
          <cell r="C791" t="str">
            <v>VD 04</v>
          </cell>
          <cell r="D791" t="str">
            <v>SMA</v>
          </cell>
          <cell r="E791" t="str">
            <v>K.B.C. SINT-MARTINUS AALST</v>
          </cell>
          <cell r="F791" t="str">
            <v>D'HONT Danny</v>
          </cell>
        </row>
        <row r="792">
          <cell r="B792">
            <v>4294</v>
          </cell>
          <cell r="C792" t="str">
            <v>VD 04</v>
          </cell>
          <cell r="D792" t="str">
            <v>SMA</v>
          </cell>
          <cell r="E792" t="str">
            <v>K.B.C. SINT-MARTINUS AALST</v>
          </cell>
          <cell r="F792" t="str">
            <v>MATTENS Roger</v>
          </cell>
        </row>
        <row r="793">
          <cell r="B793">
            <v>7297</v>
          </cell>
          <cell r="C793" t="str">
            <v>VD 04</v>
          </cell>
          <cell r="D793" t="str">
            <v>SMA</v>
          </cell>
          <cell r="E793" t="str">
            <v>K.B.C. SINT-MARTINUS AALST</v>
          </cell>
          <cell r="F793" t="str">
            <v>MESKENS Eduard</v>
          </cell>
        </row>
        <row r="794">
          <cell r="B794">
            <v>9297</v>
          </cell>
          <cell r="C794" t="str">
            <v>VD 04</v>
          </cell>
          <cell r="D794" t="str">
            <v>SMA</v>
          </cell>
          <cell r="E794" t="str">
            <v>K.B.C. SINT-MARTINUS AALST</v>
          </cell>
          <cell r="F794" t="str">
            <v>PETIT Danny</v>
          </cell>
        </row>
        <row r="795">
          <cell r="B795">
            <v>9416</v>
          </cell>
          <cell r="C795" t="str">
            <v>VD 04</v>
          </cell>
          <cell r="D795" t="str">
            <v>SMA</v>
          </cell>
          <cell r="E795" t="str">
            <v>K.B.C. SINT-MARTINUS AALST</v>
          </cell>
          <cell r="F795" t="str">
            <v>RIEMKENS Wilfried</v>
          </cell>
        </row>
        <row r="796">
          <cell r="B796">
            <v>9417</v>
          </cell>
          <cell r="C796" t="str">
            <v>VD 04</v>
          </cell>
          <cell r="D796" t="str">
            <v>SMA</v>
          </cell>
          <cell r="E796" t="str">
            <v>K.B.C. SINT-MARTINUS AALST</v>
          </cell>
          <cell r="F796" t="str">
            <v>ROGIERS Marc</v>
          </cell>
        </row>
        <row r="797">
          <cell r="B797">
            <v>8673</v>
          </cell>
          <cell r="C797" t="str">
            <v>VD 04</v>
          </cell>
          <cell r="D797" t="str">
            <v>SMA</v>
          </cell>
          <cell r="E797" t="str">
            <v>K.B.C. SINT-MARTINUS AALST</v>
          </cell>
          <cell r="F797" t="str">
            <v>SOETINCK Patrick</v>
          </cell>
        </row>
        <row r="798">
          <cell r="B798">
            <v>7048</v>
          </cell>
          <cell r="C798" t="str">
            <v>VD 04</v>
          </cell>
          <cell r="D798" t="str">
            <v>SMA</v>
          </cell>
          <cell r="E798" t="str">
            <v>K.B.C. SINT-MARTINUS AALST</v>
          </cell>
          <cell r="F798" t="str">
            <v>STILTEN Rik</v>
          </cell>
        </row>
        <row r="799">
          <cell r="B799">
            <v>1170</v>
          </cell>
          <cell r="C799" t="str">
            <v>VD 04</v>
          </cell>
          <cell r="D799" t="str">
            <v>SMA</v>
          </cell>
          <cell r="E799" t="str">
            <v>K.B.C. SINT-MARTINUS AALST</v>
          </cell>
          <cell r="F799" t="str">
            <v>TEMMERMAN Dirk</v>
          </cell>
        </row>
        <row r="800">
          <cell r="B800">
            <v>9972</v>
          </cell>
          <cell r="C800" t="str">
            <v>VD 04</v>
          </cell>
          <cell r="D800" t="str">
            <v>SMA</v>
          </cell>
          <cell r="E800" t="str">
            <v>K.B.C. SINT-MARTINUS AALST</v>
          </cell>
          <cell r="F800" t="str">
            <v>VAN DE VONDEL Dirk</v>
          </cell>
        </row>
        <row r="801">
          <cell r="B801">
            <v>9776</v>
          </cell>
          <cell r="C801" t="str">
            <v>VD 04</v>
          </cell>
          <cell r="D801" t="str">
            <v>SMA</v>
          </cell>
          <cell r="E801" t="str">
            <v>K.B.C. SINT-MARTINUS AALST</v>
          </cell>
          <cell r="F801" t="str">
            <v>VAN DEN BERGHE Damiaan</v>
          </cell>
        </row>
        <row r="802">
          <cell r="B802">
            <v>9808</v>
          </cell>
          <cell r="C802" t="str">
            <v>VD 14</v>
          </cell>
          <cell r="D802" t="str">
            <v>SMA</v>
          </cell>
          <cell r="E802" t="str">
            <v>K.B.C. SINT-MARTINUS AALST</v>
          </cell>
          <cell r="F802" t="str">
            <v>VAN DEN BOSSCHE César</v>
          </cell>
        </row>
        <row r="803">
          <cell r="B803">
            <v>4297</v>
          </cell>
          <cell r="C803" t="str">
            <v>VD 04</v>
          </cell>
          <cell r="D803" t="str">
            <v>SMA</v>
          </cell>
          <cell r="E803" t="str">
            <v>K.B.C. SINT-MARTINUS AALST</v>
          </cell>
          <cell r="F803" t="str">
            <v>VAN DEN BOSSCHE Christian</v>
          </cell>
        </row>
        <row r="804">
          <cell r="B804">
            <v>4300</v>
          </cell>
          <cell r="C804" t="str">
            <v>VD 04</v>
          </cell>
          <cell r="D804" t="str">
            <v>SMA</v>
          </cell>
          <cell r="E804" t="str">
            <v>K.B.C. SINT-MARTINUS AALST</v>
          </cell>
          <cell r="F804" t="str">
            <v>VAN DER STORM Carlos</v>
          </cell>
        </row>
        <row r="805">
          <cell r="B805">
            <v>9458</v>
          </cell>
          <cell r="C805" t="str">
            <v>VD 04</v>
          </cell>
          <cell r="D805" t="str">
            <v>SMA</v>
          </cell>
          <cell r="E805" t="str">
            <v>K.B.C. SINT-MARTINUS AALST</v>
          </cell>
          <cell r="F805" t="str">
            <v>VANDE CAN Florian</v>
          </cell>
        </row>
        <row r="806">
          <cell r="B806">
            <v>2338</v>
          </cell>
          <cell r="C806" t="str">
            <v>VD 04</v>
          </cell>
          <cell r="D806" t="str">
            <v>SMA</v>
          </cell>
          <cell r="E806" t="str">
            <v>K.B.C. SINT-MARTINUS AALST</v>
          </cell>
          <cell r="F806" t="str">
            <v>VANDE CAN Thierry</v>
          </cell>
        </row>
        <row r="807">
          <cell r="B807">
            <v>9415</v>
          </cell>
          <cell r="C807" t="str">
            <v>VD 04</v>
          </cell>
          <cell r="D807" t="str">
            <v>SMA</v>
          </cell>
          <cell r="E807" t="str">
            <v>K.B.C. SINT-MARTINUS AALST</v>
          </cell>
          <cell r="F807" t="str">
            <v>VERHOEYEN Eddy</v>
          </cell>
        </row>
        <row r="808">
          <cell r="B808">
            <v>4374</v>
          </cell>
          <cell r="C808" t="str">
            <v>VD 04</v>
          </cell>
          <cell r="D808" t="str">
            <v>SMA</v>
          </cell>
          <cell r="E808" t="str">
            <v>K.B.C. SINT-MARTINUS AALST</v>
          </cell>
          <cell r="F808" t="str">
            <v>VERHULST Jean-Paul</v>
          </cell>
        </row>
        <row r="809">
          <cell r="B809">
            <v>6694</v>
          </cell>
          <cell r="C809" t="str">
            <v>VD 04</v>
          </cell>
          <cell r="D809" t="str">
            <v>SMA</v>
          </cell>
          <cell r="E809" t="str">
            <v>K.B.C. SINT-MARTINUS AALST</v>
          </cell>
          <cell r="F809" t="str">
            <v>VINCK Eddie</v>
          </cell>
        </row>
        <row r="810">
          <cell r="C810" t="str">
            <v>VD 03</v>
          </cell>
          <cell r="D810" t="str">
            <v>TSP</v>
          </cell>
          <cell r="E810" t="str">
            <v>B.C. T'S PLACE</v>
          </cell>
          <cell r="F810" t="str">
            <v>BACKX Yani</v>
          </cell>
          <cell r="G810" t="str">
            <v>NS</v>
          </cell>
        </row>
        <row r="811">
          <cell r="B811">
            <v>7609</v>
          </cell>
          <cell r="C811" t="str">
            <v>VD 03</v>
          </cell>
          <cell r="D811" t="str">
            <v>TSP</v>
          </cell>
          <cell r="E811" t="str">
            <v>B.C. T'S PLACE</v>
          </cell>
          <cell r="F811" t="str">
            <v>COLLART Olivier</v>
          </cell>
        </row>
        <row r="812">
          <cell r="B812">
            <v>4282</v>
          </cell>
          <cell r="C812" t="str">
            <v>VD 03</v>
          </cell>
          <cell r="D812" t="str">
            <v>TSP</v>
          </cell>
          <cell r="E812" t="str">
            <v>B.C. T'S PLACE</v>
          </cell>
          <cell r="F812" t="str">
            <v>COPPENS Sandro</v>
          </cell>
        </row>
        <row r="813">
          <cell r="B813">
            <v>4284</v>
          </cell>
          <cell r="C813" t="str">
            <v>VD 03</v>
          </cell>
          <cell r="D813" t="str">
            <v>TSP</v>
          </cell>
          <cell r="E813" t="str">
            <v>B.C. T'S PLACE</v>
          </cell>
          <cell r="F813" t="str">
            <v>DE BACKER Peter</v>
          </cell>
        </row>
        <row r="814">
          <cell r="B814">
            <v>7130</v>
          </cell>
          <cell r="C814" t="str">
            <v>VD 03</v>
          </cell>
          <cell r="D814" t="str">
            <v>TSP</v>
          </cell>
          <cell r="E814" t="str">
            <v>B.C. T'S PLACE</v>
          </cell>
          <cell r="F814" t="str">
            <v>DE MEYER Stijn</v>
          </cell>
          <cell r="G814" t="str">
            <v>NS</v>
          </cell>
        </row>
        <row r="815">
          <cell r="B815">
            <v>8467</v>
          </cell>
          <cell r="C815" t="str">
            <v>VD 03</v>
          </cell>
          <cell r="D815" t="str">
            <v>TSP</v>
          </cell>
          <cell r="E815" t="str">
            <v>B.C. T'S PLACE</v>
          </cell>
          <cell r="F815" t="str">
            <v>ELSKENS Pierre</v>
          </cell>
        </row>
        <row r="816">
          <cell r="B816">
            <v>7249</v>
          </cell>
          <cell r="C816" t="str">
            <v>VD 03</v>
          </cell>
          <cell r="D816" t="str">
            <v>TSP</v>
          </cell>
          <cell r="E816" t="str">
            <v>B.C. T'S PLACE</v>
          </cell>
          <cell r="F816" t="str">
            <v>GYSELS Pierre</v>
          </cell>
        </row>
        <row r="817">
          <cell r="B817">
            <v>9508</v>
          </cell>
          <cell r="C817" t="str">
            <v>VD 03</v>
          </cell>
          <cell r="D817" t="str">
            <v>TSP</v>
          </cell>
          <cell r="E817" t="str">
            <v>B.C. T'S PLACE</v>
          </cell>
          <cell r="F817" t="str">
            <v>HEYMAN David</v>
          </cell>
        </row>
        <row r="818">
          <cell r="B818">
            <v>4550</v>
          </cell>
          <cell r="C818" t="str">
            <v>VD 03</v>
          </cell>
          <cell r="D818" t="str">
            <v>TSP</v>
          </cell>
          <cell r="E818" t="str">
            <v>B.C. T'S PLACE</v>
          </cell>
          <cell r="F818" t="str">
            <v>KESTELOOT Patrick</v>
          </cell>
        </row>
        <row r="819">
          <cell r="B819">
            <v>7301</v>
          </cell>
          <cell r="C819" t="str">
            <v>VD 03</v>
          </cell>
          <cell r="D819" t="str">
            <v>TSP</v>
          </cell>
          <cell r="E819" t="str">
            <v>B.C. T'S PLACE</v>
          </cell>
          <cell r="F819" t="str">
            <v>LEDEGEN Eric</v>
          </cell>
        </row>
        <row r="820">
          <cell r="B820">
            <v>7132</v>
          </cell>
          <cell r="C820" t="str">
            <v>VD 03</v>
          </cell>
          <cell r="D820" t="str">
            <v>TSP</v>
          </cell>
          <cell r="E820" t="str">
            <v>B.C. T'S PLACE</v>
          </cell>
          <cell r="F820" t="str">
            <v>PAUWELS Kjell</v>
          </cell>
          <cell r="G820" t="str">
            <v>NS</v>
          </cell>
        </row>
        <row r="821">
          <cell r="B821">
            <v>8590</v>
          </cell>
          <cell r="C821" t="str">
            <v>VD 03</v>
          </cell>
          <cell r="D821" t="str">
            <v>TSP</v>
          </cell>
          <cell r="E821" t="str">
            <v>B.C. T'S PLACE</v>
          </cell>
          <cell r="F821" t="str">
            <v>VAN DER SPIEGEL Marc</v>
          </cell>
        </row>
        <row r="822">
          <cell r="B822">
            <v>7986</v>
          </cell>
          <cell r="C822" t="str">
            <v>VD 03</v>
          </cell>
          <cell r="D822" t="str">
            <v>TSP</v>
          </cell>
          <cell r="E822" t="str">
            <v>B.C. T'S PLACE</v>
          </cell>
          <cell r="F822" t="str">
            <v>VAN DER VORST Alain</v>
          </cell>
        </row>
        <row r="823">
          <cell r="B823">
            <v>6965</v>
          </cell>
          <cell r="C823" t="str">
            <v>VD 03</v>
          </cell>
          <cell r="D823" t="str">
            <v>TSP</v>
          </cell>
          <cell r="E823" t="str">
            <v>B.C. T'S PLACE</v>
          </cell>
          <cell r="F823" t="str">
            <v>VAN DROOGENBROECK Wim</v>
          </cell>
          <cell r="G823" t="str">
            <v>NS</v>
          </cell>
        </row>
        <row r="824">
          <cell r="B824">
            <v>7250</v>
          </cell>
          <cell r="C824" t="str">
            <v>VD 03</v>
          </cell>
          <cell r="D824" t="str">
            <v>TSP</v>
          </cell>
          <cell r="E824" t="str">
            <v>B.C. T'S PLACE</v>
          </cell>
          <cell r="F824" t="str">
            <v>VAN SCHEPDAEL Geert</v>
          </cell>
        </row>
        <row r="825">
          <cell r="B825">
            <v>4977</v>
          </cell>
          <cell r="C825" t="str">
            <v>VD 03</v>
          </cell>
          <cell r="D825" t="str">
            <v>TSP</v>
          </cell>
          <cell r="E825" t="str">
            <v>B.C. T'S PLACE</v>
          </cell>
          <cell r="F825" t="str">
            <v>VLERICK Dirk</v>
          </cell>
        </row>
        <row r="826">
          <cell r="B826">
            <v>5717</v>
          </cell>
          <cell r="C826" t="str">
            <v>VK 03</v>
          </cell>
          <cell r="D826" t="str">
            <v>WOH</v>
          </cell>
          <cell r="E826" t="str">
            <v>K.B.C. WARDEN OOM </v>
          </cell>
          <cell r="F826" t="str">
            <v>ACX Dirk</v>
          </cell>
        </row>
        <row r="827">
          <cell r="B827">
            <v>9856</v>
          </cell>
          <cell r="C827" t="str">
            <v>VK 03</v>
          </cell>
          <cell r="D827" t="str">
            <v>WOH</v>
          </cell>
          <cell r="E827" t="str">
            <v>K.B.C. WARDEN OOM </v>
          </cell>
          <cell r="F827" t="str">
            <v>ALGOET Marc</v>
          </cell>
        </row>
        <row r="828">
          <cell r="B828">
            <v>8872</v>
          </cell>
          <cell r="C828" t="str">
            <v>VK 03</v>
          </cell>
          <cell r="D828" t="str">
            <v>WOH</v>
          </cell>
          <cell r="E828" t="str">
            <v>K.B.C. WARDEN OOM </v>
          </cell>
          <cell r="F828" t="str">
            <v>BEIRNAERT Arthur</v>
          </cell>
        </row>
        <row r="829">
          <cell r="B829">
            <v>5183</v>
          </cell>
          <cell r="C829" t="str">
            <v>VK 03</v>
          </cell>
          <cell r="D829" t="str">
            <v>WOH</v>
          </cell>
          <cell r="E829" t="str">
            <v>K.B.C. WARDEN OOM </v>
          </cell>
          <cell r="F829" t="str">
            <v>BOEDTS Freddy</v>
          </cell>
        </row>
        <row r="830">
          <cell r="B830">
            <v>8085</v>
          </cell>
          <cell r="C830" t="str">
            <v>VK 03</v>
          </cell>
          <cell r="D830" t="str">
            <v>WOH</v>
          </cell>
          <cell r="E830" t="str">
            <v>K.B.C. WARDEN OOM </v>
          </cell>
          <cell r="F830" t="str">
            <v>BOUCKENOOGHE Gilbert</v>
          </cell>
        </row>
        <row r="831">
          <cell r="B831">
            <v>8874</v>
          </cell>
          <cell r="C831" t="str">
            <v>VK 03</v>
          </cell>
          <cell r="D831" t="str">
            <v>WOH</v>
          </cell>
          <cell r="E831" t="str">
            <v>K.B.C. WARDEN OOM </v>
          </cell>
          <cell r="F831" t="str">
            <v>DEBUSSCHERE Brecht</v>
          </cell>
        </row>
        <row r="832">
          <cell r="B832">
            <v>8875</v>
          </cell>
          <cell r="C832" t="str">
            <v>VK 03</v>
          </cell>
          <cell r="D832" t="str">
            <v>WOH</v>
          </cell>
          <cell r="E832" t="str">
            <v>K.B.C. WARDEN OOM </v>
          </cell>
          <cell r="F832" t="str">
            <v>DEBUSSCHERE Dries</v>
          </cell>
        </row>
        <row r="833">
          <cell r="B833">
            <v>8877</v>
          </cell>
          <cell r="C833" t="str">
            <v>VK 03</v>
          </cell>
          <cell r="D833" t="str">
            <v>WOH</v>
          </cell>
          <cell r="E833" t="str">
            <v>K.B.C. WARDEN OOM </v>
          </cell>
          <cell r="F833" t="str">
            <v>DECOSTER Lois</v>
          </cell>
        </row>
        <row r="834">
          <cell r="B834">
            <v>7314</v>
          </cell>
          <cell r="C834" t="str">
            <v>VK 03</v>
          </cell>
          <cell r="D834" t="str">
            <v>WOH</v>
          </cell>
          <cell r="E834" t="str">
            <v>K.B.C. WARDEN OOM </v>
          </cell>
          <cell r="F834" t="str">
            <v>DEMAN Leon</v>
          </cell>
        </row>
        <row r="835">
          <cell r="B835">
            <v>9270</v>
          </cell>
          <cell r="C835" t="str">
            <v>VK 03</v>
          </cell>
          <cell r="D835" t="str">
            <v>WOH</v>
          </cell>
          <cell r="E835" t="str">
            <v>K.B.C. WARDEN OOM </v>
          </cell>
          <cell r="F835" t="str">
            <v>DESWARTE Franky</v>
          </cell>
        </row>
        <row r="836">
          <cell r="B836">
            <v>8687</v>
          </cell>
          <cell r="C836" t="str">
            <v>VK 03</v>
          </cell>
          <cell r="D836" t="str">
            <v>WOH</v>
          </cell>
          <cell r="E836" t="str">
            <v>K.B.C. WARDEN OOM </v>
          </cell>
          <cell r="F836" t="str">
            <v>DESWARTE Willy</v>
          </cell>
        </row>
        <row r="837">
          <cell r="B837">
            <v>8873</v>
          </cell>
          <cell r="C837" t="str">
            <v>VK 03</v>
          </cell>
          <cell r="D837" t="str">
            <v>WOH</v>
          </cell>
          <cell r="E837" t="str">
            <v>K.B.C. WARDEN OOM </v>
          </cell>
          <cell r="F837" t="str">
            <v>DEVOS Claude</v>
          </cell>
        </row>
        <row r="838">
          <cell r="B838">
            <v>4691</v>
          </cell>
          <cell r="C838" t="str">
            <v>VK 03</v>
          </cell>
          <cell r="D838" t="str">
            <v>WOH</v>
          </cell>
          <cell r="E838" t="str">
            <v>K.B.C. WARDEN OOM </v>
          </cell>
          <cell r="F838" t="str">
            <v>D'HONDT Hervé</v>
          </cell>
        </row>
        <row r="839">
          <cell r="B839">
            <v>7315</v>
          </cell>
          <cell r="C839" t="str">
            <v>VK 03</v>
          </cell>
          <cell r="D839" t="str">
            <v>WOH</v>
          </cell>
          <cell r="E839" t="str">
            <v>K.B.C. WARDEN OOM </v>
          </cell>
          <cell r="F839" t="str">
            <v>EVERAERDT Corneel</v>
          </cell>
        </row>
        <row r="840">
          <cell r="B840">
            <v>6722</v>
          </cell>
          <cell r="C840" t="str">
            <v>VK 03</v>
          </cell>
          <cell r="D840" t="str">
            <v>WOH</v>
          </cell>
          <cell r="E840" t="str">
            <v>K.B.C. WARDEN OOM </v>
          </cell>
          <cell r="F840" t="str">
            <v>GRYSON Dirk</v>
          </cell>
        </row>
        <row r="841">
          <cell r="B841">
            <v>4121</v>
          </cell>
          <cell r="C841" t="str">
            <v>VK 03</v>
          </cell>
          <cell r="D841" t="str">
            <v>WOH</v>
          </cell>
          <cell r="E841" t="str">
            <v>K.B.C. WARDEN OOM </v>
          </cell>
          <cell r="F841" t="str">
            <v>GYSELINCK Noel</v>
          </cell>
        </row>
        <row r="842">
          <cell r="B842">
            <v>9056</v>
          </cell>
          <cell r="C842" t="str">
            <v>VK 03</v>
          </cell>
          <cell r="D842" t="str">
            <v>WOH</v>
          </cell>
          <cell r="E842" t="str">
            <v>K.B.C. WARDEN OOM </v>
          </cell>
          <cell r="F842" t="str">
            <v>LALLEMAN Dennis</v>
          </cell>
        </row>
        <row r="843">
          <cell r="B843">
            <v>7364</v>
          </cell>
          <cell r="C843" t="str">
            <v>VK 03</v>
          </cell>
          <cell r="D843" t="str">
            <v>WOH</v>
          </cell>
          <cell r="E843" t="str">
            <v>K.B.C. WARDEN OOM </v>
          </cell>
          <cell r="F843" t="str">
            <v>NOTREDAME Kris</v>
          </cell>
        </row>
        <row r="844">
          <cell r="B844">
            <v>7464</v>
          </cell>
          <cell r="C844" t="str">
            <v>VK 03</v>
          </cell>
          <cell r="D844" t="str">
            <v>WOH</v>
          </cell>
          <cell r="E844" t="str">
            <v>K.B.C. WARDEN OOM </v>
          </cell>
          <cell r="F844" t="str">
            <v>STORME Gerard</v>
          </cell>
        </row>
        <row r="845">
          <cell r="B845">
            <v>7300</v>
          </cell>
          <cell r="C845" t="str">
            <v>VK 03</v>
          </cell>
          <cell r="D845" t="str">
            <v>WOH</v>
          </cell>
          <cell r="E845" t="str">
            <v>K.B.C. WARDEN OOM </v>
          </cell>
          <cell r="F845" t="str">
            <v>VAN ACKER Brecht</v>
          </cell>
        </row>
        <row r="846">
          <cell r="B846">
            <v>9271</v>
          </cell>
          <cell r="C846" t="str">
            <v>VK 03</v>
          </cell>
          <cell r="D846" t="str">
            <v>WOH</v>
          </cell>
          <cell r="E846" t="str">
            <v>K.B.C. WARDEN OOM </v>
          </cell>
          <cell r="F846" t="str">
            <v>VAN ACKER Frank</v>
          </cell>
        </row>
        <row r="847">
          <cell r="B847">
            <v>8528</v>
          </cell>
          <cell r="C847" t="str">
            <v>VK 03</v>
          </cell>
          <cell r="D847" t="str">
            <v>WOH</v>
          </cell>
          <cell r="E847" t="str">
            <v>K.B.C. WARDEN OOM </v>
          </cell>
          <cell r="F847" t="str">
            <v>VAN ACKER Jozef</v>
          </cell>
        </row>
        <row r="848">
          <cell r="B848">
            <v>9074</v>
          </cell>
          <cell r="C848" t="str">
            <v>VK 03</v>
          </cell>
          <cell r="D848" t="str">
            <v>WOH</v>
          </cell>
          <cell r="E848" t="str">
            <v>K.B.C. WARDEN OOM </v>
          </cell>
          <cell r="F848" t="str">
            <v>VANBIERVLIET Geert</v>
          </cell>
        </row>
        <row r="849">
          <cell r="B849">
            <v>7692</v>
          </cell>
          <cell r="C849" t="str">
            <v>VK 03</v>
          </cell>
          <cell r="D849" t="str">
            <v>WOH</v>
          </cell>
          <cell r="E849" t="str">
            <v>K.B.C. WARDEN OOM </v>
          </cell>
          <cell r="F849" t="str">
            <v>VUYLSTEKE Gilbert</v>
          </cell>
        </row>
        <row r="850">
          <cell r="B850">
            <v>4701</v>
          </cell>
          <cell r="C850" t="str">
            <v>VK 03</v>
          </cell>
          <cell r="D850" t="str">
            <v>WOH</v>
          </cell>
          <cell r="E850" t="str">
            <v>K.B.C. WARDEN OOM </v>
          </cell>
          <cell r="F850" t="str">
            <v>WERBROUCK Donald</v>
          </cell>
        </row>
        <row r="851">
          <cell r="B851">
            <v>1294</v>
          </cell>
          <cell r="F851" t="str">
            <v>BACKMAN Werner</v>
          </cell>
        </row>
        <row r="852">
          <cell r="B852">
            <v>7808</v>
          </cell>
          <cell r="F852" t="str">
            <v>BAUWENS Filip</v>
          </cell>
        </row>
        <row r="853">
          <cell r="B853">
            <v>4192</v>
          </cell>
          <cell r="F853" t="str">
            <v>BEAUJEAN Karel</v>
          </cell>
        </row>
        <row r="854">
          <cell r="B854">
            <v>4702</v>
          </cell>
          <cell r="F854" t="str">
            <v>BEGHIN Bernard</v>
          </cell>
        </row>
        <row r="855">
          <cell r="B855">
            <v>4740</v>
          </cell>
          <cell r="F855" t="str">
            <v>BEGHIN Julien</v>
          </cell>
        </row>
        <row r="856">
          <cell r="B856">
            <v>6441</v>
          </cell>
          <cell r="F856" t="str">
            <v>BERRIER Jean-Pierre</v>
          </cell>
        </row>
        <row r="857">
          <cell r="B857">
            <v>4392</v>
          </cell>
          <cell r="F857" t="str">
            <v>BOELAERT Eddie</v>
          </cell>
        </row>
        <row r="858">
          <cell r="B858">
            <v>8347</v>
          </cell>
          <cell r="F858" t="str">
            <v>BUYENS Pascal</v>
          </cell>
        </row>
        <row r="859">
          <cell r="B859">
            <v>9070</v>
          </cell>
          <cell r="F859" t="str">
            <v>CALUWAERTS Frederick</v>
          </cell>
        </row>
        <row r="860">
          <cell r="B860">
            <v>4570</v>
          </cell>
          <cell r="F860" t="str">
            <v>CATTEAU Roland</v>
          </cell>
        </row>
        <row r="861">
          <cell r="B861">
            <v>9515</v>
          </cell>
          <cell r="F861" t="str">
            <v>CEULEMANS Benny</v>
          </cell>
        </row>
        <row r="862">
          <cell r="B862">
            <v>9438</v>
          </cell>
          <cell r="F862" t="str">
            <v>CHANARD Benjamin</v>
          </cell>
        </row>
        <row r="863">
          <cell r="B863">
            <v>8064</v>
          </cell>
          <cell r="F863" t="str">
            <v>CNOCKAERT Arnold</v>
          </cell>
        </row>
        <row r="864">
          <cell r="B864">
            <v>8939</v>
          </cell>
          <cell r="F864" t="str">
            <v>CORNIL Pascal</v>
          </cell>
        </row>
        <row r="865">
          <cell r="B865">
            <v>9077</v>
          </cell>
          <cell r="F865" t="str">
            <v>COUCKE Gabriel</v>
          </cell>
        </row>
        <row r="866">
          <cell r="B866">
            <v>6433</v>
          </cell>
          <cell r="F866" t="str">
            <v>DE BACKER Luc</v>
          </cell>
        </row>
        <row r="867">
          <cell r="B867">
            <v>9063</v>
          </cell>
          <cell r="F867" t="str">
            <v>DE BECK Clery</v>
          </cell>
        </row>
        <row r="868">
          <cell r="B868">
            <v>7804</v>
          </cell>
          <cell r="F868" t="str">
            <v>DE BREMAEKER Eric</v>
          </cell>
        </row>
        <row r="869">
          <cell r="B869">
            <v>1188</v>
          </cell>
          <cell r="F869" t="str">
            <v>DE CLEEN Joeri</v>
          </cell>
        </row>
        <row r="870">
          <cell r="B870">
            <v>1189</v>
          </cell>
          <cell r="F870" t="str">
            <v>DE CLEEN Sylvain</v>
          </cell>
        </row>
        <row r="871">
          <cell r="B871">
            <v>2833</v>
          </cell>
          <cell r="F871" t="str">
            <v>DE GRAEVE Aimé</v>
          </cell>
        </row>
        <row r="872">
          <cell r="B872">
            <v>9523</v>
          </cell>
          <cell r="F872" t="str">
            <v>DE LANGHE François</v>
          </cell>
        </row>
        <row r="873">
          <cell r="B873">
            <v>7915</v>
          </cell>
          <cell r="F873" t="str">
            <v>DE LEEUW Willy</v>
          </cell>
        </row>
        <row r="874">
          <cell r="B874">
            <v>4117</v>
          </cell>
          <cell r="F874" t="str">
            <v>DE SMET Jean-Pierre</v>
          </cell>
        </row>
        <row r="875">
          <cell r="B875">
            <v>9528</v>
          </cell>
          <cell r="F875" t="str">
            <v>DE SOUSA Joaquim</v>
          </cell>
        </row>
        <row r="876">
          <cell r="B876">
            <v>7049</v>
          </cell>
          <cell r="F876" t="str">
            <v>DE TANT Freddy</v>
          </cell>
        </row>
        <row r="877">
          <cell r="B877">
            <v>8073</v>
          </cell>
          <cell r="F877" t="str">
            <v>DE WITTE Tamara</v>
          </cell>
        </row>
        <row r="878">
          <cell r="B878">
            <v>9076</v>
          </cell>
          <cell r="F878" t="str">
            <v>DELPLANQUE Fabien</v>
          </cell>
        </row>
        <row r="879">
          <cell r="B879">
            <v>8886</v>
          </cell>
          <cell r="F879" t="str">
            <v>DELTENRE Pascal</v>
          </cell>
        </row>
        <row r="880">
          <cell r="B880">
            <v>4709</v>
          </cell>
          <cell r="F880" t="str">
            <v>DESBONNEZ Philippe</v>
          </cell>
        </row>
        <row r="881">
          <cell r="B881">
            <v>7542</v>
          </cell>
          <cell r="F881" t="str">
            <v>DESTAILLEUR Patrick</v>
          </cell>
        </row>
        <row r="882">
          <cell r="B882">
            <v>6953</v>
          </cell>
          <cell r="F882" t="str">
            <v>DEWIT Anthony</v>
          </cell>
        </row>
        <row r="883">
          <cell r="B883">
            <v>2279</v>
          </cell>
          <cell r="F883" t="str">
            <v>DEWIT Freddy</v>
          </cell>
        </row>
        <row r="884">
          <cell r="B884">
            <v>9144</v>
          </cell>
          <cell r="F884" t="str">
            <v>D'HAENENS Seraphin</v>
          </cell>
        </row>
        <row r="885">
          <cell r="B885">
            <v>4594</v>
          </cell>
          <cell r="F885" t="str">
            <v>DICK Eddy</v>
          </cell>
        </row>
        <row r="886">
          <cell r="B886">
            <v>4399</v>
          </cell>
          <cell r="F886" t="str">
            <v>DIERKENS Antoine</v>
          </cell>
        </row>
        <row r="887">
          <cell r="B887">
            <v>9971</v>
          </cell>
          <cell r="F887" t="str">
            <v>DUEZ Bernard</v>
          </cell>
        </row>
        <row r="888">
          <cell r="B888">
            <v>4710</v>
          </cell>
          <cell r="F888" t="str">
            <v>EQUIPART Pierre</v>
          </cell>
        </row>
        <row r="889">
          <cell r="B889">
            <v>8148</v>
          </cell>
          <cell r="F889" t="str">
            <v>EVERAERT Santino</v>
          </cell>
        </row>
        <row r="890">
          <cell r="B890">
            <v>8538</v>
          </cell>
          <cell r="F890" t="str">
            <v>EYLENBOSCH Petrus</v>
          </cell>
        </row>
        <row r="891">
          <cell r="B891">
            <v>7693</v>
          </cell>
          <cell r="F891" t="str">
            <v>FAREZ Luc</v>
          </cell>
        </row>
        <row r="892">
          <cell r="B892">
            <v>9075</v>
          </cell>
          <cell r="F892" t="str">
            <v>FLORIN Marc</v>
          </cell>
        </row>
        <row r="893">
          <cell r="B893">
            <v>9269</v>
          </cell>
          <cell r="F893" t="str">
            <v>GEIRNAERT Emile</v>
          </cell>
        </row>
        <row r="894">
          <cell r="B894">
            <v>9314</v>
          </cell>
          <cell r="F894" t="str">
            <v>GOETKINT Martine</v>
          </cell>
        </row>
        <row r="895">
          <cell r="B895">
            <v>9517</v>
          </cell>
          <cell r="F895" t="str">
            <v>GOORDEN Willy</v>
          </cell>
        </row>
        <row r="896">
          <cell r="B896">
            <v>7825</v>
          </cell>
          <cell r="F896" t="str">
            <v>GREGORIUS Gregoire</v>
          </cell>
        </row>
        <row r="897">
          <cell r="B897">
            <v>9272</v>
          </cell>
          <cell r="F897" t="str">
            <v>GUENEZ Christophe</v>
          </cell>
        </row>
        <row r="898">
          <cell r="B898">
            <v>4573</v>
          </cell>
          <cell r="F898" t="str">
            <v>HEREMANS Erwin</v>
          </cell>
        </row>
        <row r="899">
          <cell r="B899">
            <v>8026</v>
          </cell>
          <cell r="F899" t="str">
            <v>HOFMAN Glen</v>
          </cell>
        </row>
        <row r="900">
          <cell r="B900">
            <v>1004</v>
          </cell>
          <cell r="F900" t="str">
            <v>HOSTENS Stefaan</v>
          </cell>
        </row>
        <row r="901">
          <cell r="B901">
            <v>7288</v>
          </cell>
          <cell r="F901" t="str">
            <v>HURTEKANT Luc</v>
          </cell>
        </row>
        <row r="902">
          <cell r="B902">
            <v>9519</v>
          </cell>
          <cell r="F902" t="str">
            <v>HUT Joop</v>
          </cell>
        </row>
        <row r="903">
          <cell r="B903">
            <v>3439</v>
          </cell>
          <cell r="F903" t="str">
            <v>JORISSEN Jeffrey</v>
          </cell>
        </row>
        <row r="904">
          <cell r="B904">
            <v>4714</v>
          </cell>
          <cell r="F904" t="str">
            <v>LAMOTE Francis</v>
          </cell>
        </row>
        <row r="905">
          <cell r="B905">
            <v>8406</v>
          </cell>
          <cell r="F905" t="str">
            <v>LAMOTE Wilfried</v>
          </cell>
        </row>
        <row r="906">
          <cell r="B906">
            <v>4715</v>
          </cell>
          <cell r="F906" t="str">
            <v>LAMPE Guy</v>
          </cell>
        </row>
        <row r="907">
          <cell r="B907">
            <v>4716</v>
          </cell>
          <cell r="F907" t="str">
            <v>LEPLAE Jean-Marc</v>
          </cell>
        </row>
        <row r="908">
          <cell r="B908">
            <v>7236</v>
          </cell>
          <cell r="F908" t="str">
            <v>MACHARIS Francis</v>
          </cell>
        </row>
        <row r="909">
          <cell r="B909">
            <v>4519</v>
          </cell>
          <cell r="F909" t="str">
            <v>MALFAIT Michel</v>
          </cell>
        </row>
        <row r="910">
          <cell r="B910">
            <v>7679</v>
          </cell>
          <cell r="F910" t="str">
            <v>MARIVOET Christiaen</v>
          </cell>
        </row>
        <row r="911">
          <cell r="B911">
            <v>8417</v>
          </cell>
          <cell r="F911" t="str">
            <v>MARLIER Pol</v>
          </cell>
        </row>
        <row r="912">
          <cell r="B912">
            <v>3390</v>
          </cell>
          <cell r="F912" t="str">
            <v>MARTENS Prudent</v>
          </cell>
        </row>
        <row r="913">
          <cell r="B913">
            <v>1204</v>
          </cell>
          <cell r="F913" t="str">
            <v>MERCKX Eddy</v>
          </cell>
        </row>
        <row r="914">
          <cell r="B914">
            <v>4677</v>
          </cell>
          <cell r="F914" t="str">
            <v>MIGNEAUX Patrick</v>
          </cell>
        </row>
        <row r="915">
          <cell r="B915">
            <v>9436</v>
          </cell>
          <cell r="F915" t="str">
            <v>MOLLE Willy</v>
          </cell>
        </row>
        <row r="916">
          <cell r="B916">
            <v>7695</v>
          </cell>
          <cell r="F916" t="str">
            <v>ONBEKENT Michiel</v>
          </cell>
        </row>
        <row r="917">
          <cell r="B917">
            <v>4345</v>
          </cell>
          <cell r="F917" t="str">
            <v>PARDAENS Willy</v>
          </cell>
        </row>
        <row r="918">
          <cell r="B918">
            <v>8729</v>
          </cell>
          <cell r="F918" t="str">
            <v>PITTELJON Etienne</v>
          </cell>
        </row>
        <row r="919">
          <cell r="B919">
            <v>9323</v>
          </cell>
          <cell r="F919" t="str">
            <v>RADEMAKERS Tim</v>
          </cell>
        </row>
        <row r="920">
          <cell r="B920">
            <v>5500</v>
          </cell>
          <cell r="F920" t="str">
            <v>ROELANTS Karel</v>
          </cell>
        </row>
        <row r="921">
          <cell r="B921">
            <v>6968</v>
          </cell>
          <cell r="F921" t="str">
            <v>ROTTHIER Tom</v>
          </cell>
        </row>
        <row r="922">
          <cell r="B922">
            <v>6577</v>
          </cell>
          <cell r="F922" t="str">
            <v>SCIACCA Emilio</v>
          </cell>
        </row>
        <row r="923">
          <cell r="B923">
            <v>1040</v>
          </cell>
          <cell r="F923" t="str">
            <v>SERGEANT Etienne</v>
          </cell>
        </row>
        <row r="924">
          <cell r="B924">
            <v>9069</v>
          </cell>
          <cell r="F924" t="str">
            <v>SOMNEL Noël</v>
          </cell>
        </row>
        <row r="925">
          <cell r="B925">
            <v>8254</v>
          </cell>
          <cell r="F925" t="str">
            <v>SOUMAGNE Pierre</v>
          </cell>
        </row>
        <row r="926">
          <cell r="B926">
            <v>7926</v>
          </cell>
          <cell r="F926" t="str">
            <v>TACHOIRE Adrien</v>
          </cell>
        </row>
        <row r="927">
          <cell r="B927">
            <v>8507</v>
          </cell>
          <cell r="F927" t="str">
            <v>TROONBEECKX Willy</v>
          </cell>
        </row>
        <row r="928">
          <cell r="B928">
            <v>8133</v>
          </cell>
          <cell r="F928" t="str">
            <v>VAN CRAENENBROECK Theo</v>
          </cell>
        </row>
        <row r="929">
          <cell r="B929">
            <v>4487</v>
          </cell>
          <cell r="F929" t="str">
            <v>VAN DE VOORDE Luc</v>
          </cell>
        </row>
        <row r="930">
          <cell r="B930">
            <v>6189</v>
          </cell>
          <cell r="F930" t="str">
            <v>VAN DEN ABEELE Marc</v>
          </cell>
        </row>
        <row r="931">
          <cell r="B931">
            <v>4298</v>
          </cell>
          <cell r="F931" t="str">
            <v>VAN DEN HAUWE Filip</v>
          </cell>
        </row>
        <row r="932">
          <cell r="B932">
            <v>9293</v>
          </cell>
          <cell r="F932" t="str">
            <v>VAN HIJFTE Frans</v>
          </cell>
        </row>
        <row r="933">
          <cell r="B933">
            <v>8887</v>
          </cell>
          <cell r="F933" t="str">
            <v>VAN LANCKER Marc</v>
          </cell>
        </row>
        <row r="934">
          <cell r="B934">
            <v>7827</v>
          </cell>
          <cell r="F934" t="str">
            <v>VAN LANDEGHEM J-M</v>
          </cell>
        </row>
        <row r="935">
          <cell r="B935">
            <v>4582</v>
          </cell>
          <cell r="F935" t="str">
            <v>VAN LIERDE Etienne</v>
          </cell>
        </row>
        <row r="936">
          <cell r="B936">
            <v>5798</v>
          </cell>
          <cell r="F936" t="str">
            <v>VAN MANEN Bert</v>
          </cell>
        </row>
        <row r="937">
          <cell r="B937">
            <v>4413</v>
          </cell>
          <cell r="F937" t="str">
            <v>VAN MEENEN Frederik</v>
          </cell>
        </row>
        <row r="938">
          <cell r="B938">
            <v>4348</v>
          </cell>
          <cell r="F938" t="str">
            <v>VAN MUYLEM Norbert</v>
          </cell>
        </row>
        <row r="939">
          <cell r="B939">
            <v>8017</v>
          </cell>
          <cell r="F939" t="str">
            <v>VAN RIET Kris</v>
          </cell>
        </row>
        <row r="940">
          <cell r="B940">
            <v>4583</v>
          </cell>
          <cell r="F940" t="str">
            <v>VAN SPEYBROECK Pierre</v>
          </cell>
        </row>
        <row r="941">
          <cell r="B941">
            <v>8694</v>
          </cell>
          <cell r="F941" t="str">
            <v>VANDEMAELE Paul-André</v>
          </cell>
        </row>
        <row r="942">
          <cell r="B942">
            <v>6402</v>
          </cell>
          <cell r="F942" t="str">
            <v>VANDENBRANDE Peter</v>
          </cell>
        </row>
        <row r="943">
          <cell r="B943">
            <v>8481</v>
          </cell>
          <cell r="F943" t="str">
            <v>VANVOURAKIS Emmanouil</v>
          </cell>
        </row>
        <row r="944">
          <cell r="B944">
            <v>9435</v>
          </cell>
          <cell r="F944" t="str">
            <v>VERCAMPST Rémy</v>
          </cell>
        </row>
        <row r="945">
          <cell r="B945">
            <v>5729</v>
          </cell>
          <cell r="F945" t="str">
            <v>VERGAUWEN Birgitte</v>
          </cell>
        </row>
        <row r="946">
          <cell r="B946">
            <v>9973</v>
          </cell>
          <cell r="F946" t="str">
            <v>VERHULST Jean-Paul</v>
          </cell>
        </row>
        <row r="947">
          <cell r="B947">
            <v>7019</v>
          </cell>
          <cell r="F947" t="str">
            <v>VERMEERSCH Raf</v>
          </cell>
        </row>
        <row r="948">
          <cell r="B948">
            <v>8168</v>
          </cell>
          <cell r="F948" t="str">
            <v>VERWEE Julien</v>
          </cell>
        </row>
        <row r="949">
          <cell r="B949">
            <v>9967</v>
          </cell>
          <cell r="F949" t="str">
            <v>VETS Sven</v>
          </cell>
        </row>
        <row r="950">
          <cell r="B950">
            <v>4349</v>
          </cell>
          <cell r="F950" t="str">
            <v>VLASSCHAERT Albert</v>
          </cell>
        </row>
        <row r="951">
          <cell r="B951">
            <v>4350</v>
          </cell>
          <cell r="F951" t="str">
            <v>VLASSCHAERT Steven</v>
          </cell>
        </row>
        <row r="952">
          <cell r="B952">
            <v>4351</v>
          </cell>
          <cell r="F952" t="str">
            <v>VONCK Danny</v>
          </cell>
        </row>
      </sheetData>
      <sheetData sheetId="2">
        <row r="5">
          <cell r="C5">
            <v>8</v>
          </cell>
          <cell r="D5">
            <v>0.308</v>
          </cell>
          <cell r="E5">
            <v>0.38</v>
          </cell>
          <cell r="F5">
            <v>0.457</v>
          </cell>
          <cell r="G5">
            <v>0.28</v>
          </cell>
          <cell r="H5">
            <v>0.345</v>
          </cell>
          <cell r="I5">
            <v>0.415</v>
          </cell>
        </row>
        <row r="6">
          <cell r="C6">
            <v>9</v>
          </cell>
          <cell r="D6">
            <v>0.38</v>
          </cell>
          <cell r="E6">
            <v>0.457</v>
          </cell>
          <cell r="F6">
            <v>0.562</v>
          </cell>
          <cell r="G6">
            <v>0.345</v>
          </cell>
          <cell r="H6">
            <v>0.415</v>
          </cell>
          <cell r="I6">
            <v>0.51</v>
          </cell>
        </row>
        <row r="7">
          <cell r="C7">
            <v>11</v>
          </cell>
          <cell r="D7">
            <v>0.457</v>
          </cell>
          <cell r="E7">
            <v>0.562</v>
          </cell>
          <cell r="F7">
            <v>0.688</v>
          </cell>
          <cell r="G7">
            <v>0.415</v>
          </cell>
          <cell r="H7">
            <v>0.51</v>
          </cell>
          <cell r="I7">
            <v>0.625</v>
          </cell>
        </row>
        <row r="8">
          <cell r="C8">
            <v>14</v>
          </cell>
          <cell r="D8">
            <v>0.562</v>
          </cell>
          <cell r="E8">
            <v>0.688</v>
          </cell>
          <cell r="F8">
            <v>0.87</v>
          </cell>
          <cell r="G8">
            <v>0.51</v>
          </cell>
          <cell r="H8">
            <v>0.625</v>
          </cell>
          <cell r="I8">
            <v>0.79</v>
          </cell>
        </row>
        <row r="9">
          <cell r="C9">
            <v>17</v>
          </cell>
          <cell r="D9">
            <v>0.688</v>
          </cell>
          <cell r="E9">
            <v>0.87</v>
          </cell>
          <cell r="F9">
            <v>1.074</v>
          </cell>
          <cell r="G9">
            <v>0.625</v>
          </cell>
          <cell r="H9">
            <v>0.79</v>
          </cell>
          <cell r="I9">
            <v>0.975</v>
          </cell>
        </row>
        <row r="10">
          <cell r="C10">
            <v>21</v>
          </cell>
          <cell r="D10">
            <v>0.87</v>
          </cell>
          <cell r="E10">
            <v>1.074</v>
          </cell>
          <cell r="F10" t="str">
            <v>/</v>
          </cell>
          <cell r="G10">
            <v>0.79</v>
          </cell>
          <cell r="H10">
            <v>0.975</v>
          </cell>
          <cell r="I10" t="str">
            <v>/</v>
          </cell>
        </row>
        <row r="11">
          <cell r="C11">
            <v>25</v>
          </cell>
          <cell r="D11">
            <v>1.074</v>
          </cell>
          <cell r="E11" t="str">
            <v>/</v>
          </cell>
          <cell r="F11" t="str">
            <v>/</v>
          </cell>
          <cell r="G11">
            <v>0.975</v>
          </cell>
          <cell r="H11" t="str">
            <v>/</v>
          </cell>
          <cell r="I11" t="str">
            <v>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ules vrij-band-kader KB"/>
      <sheetName val="Formules drieband KB"/>
      <sheetName val="Formules vrij-band-kader MB"/>
      <sheetName val="Formules drieband MB"/>
      <sheetName val="ZonderFormules Klein Biljart"/>
      <sheetName val="ZonderFormules Match Biljart"/>
      <sheetName val="LEDEN"/>
      <sheetName val="CLUB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slag"/>
      <sheetName val="kaldf"/>
      <sheetName val="Blad2"/>
      <sheetName val="databank"/>
      <sheetName val="dataweb "/>
      <sheetName val="LEDE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WEDSTRIJDBLAD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5.57421875" style="158" customWidth="1"/>
    <col min="2" max="9" width="4.7109375" style="158" customWidth="1"/>
    <col min="10" max="10" width="5.57421875" style="158" customWidth="1"/>
    <col min="11" max="17" width="4.7109375" style="158" customWidth="1"/>
    <col min="18" max="18" width="6.140625" style="158" customWidth="1"/>
    <col min="19" max="19" width="4.7109375" style="158" customWidth="1"/>
    <col min="20" max="16384" width="9.140625" style="158" customWidth="1"/>
  </cols>
  <sheetData>
    <row r="1" spans="2:12" ht="15.75">
      <c r="B1" s="159" t="s">
        <v>207</v>
      </c>
      <c r="C1" s="159"/>
      <c r="D1" s="159" t="s">
        <v>208</v>
      </c>
      <c r="E1" s="159"/>
      <c r="F1" s="159"/>
      <c r="G1" s="159"/>
      <c r="L1" s="159" t="s">
        <v>209</v>
      </c>
    </row>
    <row r="2" spans="2:12" ht="12.75">
      <c r="B2" s="158" t="s">
        <v>210</v>
      </c>
      <c r="L2" s="158" t="s">
        <v>211</v>
      </c>
    </row>
    <row r="3" ht="8.25" customHeight="1"/>
    <row r="4" spans="3:17" ht="12.75">
      <c r="C4" s="158" t="s">
        <v>212</v>
      </c>
      <c r="L4" s="158" t="s">
        <v>213</v>
      </c>
      <c r="O4" s="243"/>
      <c r="P4" s="243"/>
      <c r="Q4" s="243"/>
    </row>
    <row r="5" spans="8:12" ht="12.75">
      <c r="H5" s="160"/>
      <c r="L5" s="161" t="s">
        <v>214</v>
      </c>
    </row>
    <row r="6" spans="3:8" ht="15.75" customHeight="1">
      <c r="C6" s="162" t="s">
        <v>215</v>
      </c>
      <c r="H6" s="163"/>
    </row>
    <row r="7" s="164" customFormat="1" ht="7.5" customHeight="1"/>
    <row r="8" spans="1:18" ht="12.75">
      <c r="A8" s="244" t="s">
        <v>216</v>
      </c>
      <c r="B8" s="246" t="s">
        <v>217</v>
      </c>
      <c r="C8" s="247"/>
      <c r="D8" s="247"/>
      <c r="E8" s="247"/>
      <c r="F8" s="247"/>
      <c r="G8" s="247"/>
      <c r="H8" s="247"/>
      <c r="I8" s="248"/>
      <c r="J8" s="244" t="s">
        <v>13</v>
      </c>
      <c r="K8" s="246" t="s">
        <v>217</v>
      </c>
      <c r="L8" s="247"/>
      <c r="M8" s="247"/>
      <c r="N8" s="247"/>
      <c r="O8" s="247"/>
      <c r="P8" s="247"/>
      <c r="Q8" s="247"/>
      <c r="R8" s="248"/>
    </row>
    <row r="9" spans="1:18" ht="23.25" customHeight="1">
      <c r="A9" s="245"/>
      <c r="B9" s="249"/>
      <c r="C9" s="236"/>
      <c r="D9" s="236"/>
      <c r="E9" s="236"/>
      <c r="F9" s="236"/>
      <c r="G9" s="236"/>
      <c r="H9" s="236"/>
      <c r="I9" s="237"/>
      <c r="J9" s="245"/>
      <c r="K9" s="249"/>
      <c r="L9" s="236"/>
      <c r="M9" s="236"/>
      <c r="N9" s="236"/>
      <c r="O9" s="236"/>
      <c r="P9" s="236"/>
      <c r="Q9" s="236"/>
      <c r="R9" s="237"/>
    </row>
    <row r="10" spans="1:18" ht="12.75">
      <c r="A10" s="220" t="s">
        <v>218</v>
      </c>
      <c r="B10" s="228"/>
      <c r="C10" s="228"/>
      <c r="D10" s="228"/>
      <c r="E10" s="228"/>
      <c r="F10" s="228"/>
      <c r="G10" s="239"/>
      <c r="H10" s="239"/>
      <c r="I10" s="227"/>
      <c r="J10" s="220" t="s">
        <v>218</v>
      </c>
      <c r="K10" s="228"/>
      <c r="L10" s="228"/>
      <c r="M10" s="228"/>
      <c r="N10" s="228"/>
      <c r="O10" s="228"/>
      <c r="P10" s="239"/>
      <c r="Q10" s="239"/>
      <c r="R10" s="227"/>
    </row>
    <row r="11" spans="1:18" ht="19.5" customHeight="1">
      <c r="A11" s="226"/>
      <c r="B11" s="239"/>
      <c r="C11" s="239"/>
      <c r="D11" s="239"/>
      <c r="E11" s="239"/>
      <c r="F11" s="239"/>
      <c r="G11" s="239"/>
      <c r="H11" s="239"/>
      <c r="I11" s="227"/>
      <c r="J11" s="226"/>
      <c r="K11" s="239"/>
      <c r="L11" s="239"/>
      <c r="M11" s="239"/>
      <c r="N11" s="239"/>
      <c r="O11" s="239"/>
      <c r="P11" s="239"/>
      <c r="Q11" s="239"/>
      <c r="R11" s="227"/>
    </row>
    <row r="12" spans="1:18" ht="12.75">
      <c r="A12" s="240" t="s">
        <v>219</v>
      </c>
      <c r="B12" s="241"/>
      <c r="C12" s="241"/>
      <c r="D12" s="241"/>
      <c r="E12" s="242"/>
      <c r="F12" s="220" t="s">
        <v>220</v>
      </c>
      <c r="G12" s="228"/>
      <c r="H12" s="228"/>
      <c r="I12" s="221"/>
      <c r="J12" s="240" t="s">
        <v>219</v>
      </c>
      <c r="K12" s="241"/>
      <c r="L12" s="241"/>
      <c r="M12" s="241"/>
      <c r="N12" s="242"/>
      <c r="O12" s="220" t="s">
        <v>221</v>
      </c>
      <c r="P12" s="228"/>
      <c r="Q12" s="228"/>
      <c r="R12" s="221"/>
    </row>
    <row r="13" spans="1:18" ht="17.25" customHeight="1">
      <c r="A13" s="226"/>
      <c r="B13" s="239"/>
      <c r="C13" s="239"/>
      <c r="D13" s="239"/>
      <c r="E13" s="227"/>
      <c r="F13" s="226"/>
      <c r="G13" s="239"/>
      <c r="H13" s="239"/>
      <c r="I13" s="227"/>
      <c r="J13" s="226"/>
      <c r="K13" s="239"/>
      <c r="L13" s="239"/>
      <c r="M13" s="239"/>
      <c r="N13" s="227"/>
      <c r="O13" s="226"/>
      <c r="P13" s="239"/>
      <c r="Q13" s="239"/>
      <c r="R13" s="227"/>
    </row>
    <row r="14" spans="1:18" ht="12.75">
      <c r="A14" s="220" t="s">
        <v>222</v>
      </c>
      <c r="B14" s="228"/>
      <c r="C14" s="228"/>
      <c r="D14" s="228"/>
      <c r="E14" s="228"/>
      <c r="F14" s="228"/>
      <c r="G14" s="239"/>
      <c r="H14" s="239"/>
      <c r="I14" s="227"/>
      <c r="J14" s="220" t="s">
        <v>222</v>
      </c>
      <c r="K14" s="228"/>
      <c r="L14" s="228"/>
      <c r="M14" s="228"/>
      <c r="N14" s="228"/>
      <c r="O14" s="228"/>
      <c r="P14" s="239"/>
      <c r="Q14" s="239"/>
      <c r="R14" s="227"/>
    </row>
    <row r="15" spans="1:18" s="166" customFormat="1" ht="12.75">
      <c r="A15" s="165"/>
      <c r="B15" s="220" t="s">
        <v>223</v>
      </c>
      <c r="C15" s="238"/>
      <c r="D15" s="226" t="s">
        <v>224</v>
      </c>
      <c r="E15" s="227"/>
      <c r="F15" s="226" t="s">
        <v>225</v>
      </c>
      <c r="G15" s="239"/>
      <c r="H15" s="239"/>
      <c r="I15" s="227"/>
      <c r="J15" s="165"/>
      <c r="K15" s="220" t="s">
        <v>223</v>
      </c>
      <c r="L15" s="238"/>
      <c r="M15" s="226" t="s">
        <v>224</v>
      </c>
      <c r="N15" s="227"/>
      <c r="O15" s="226" t="s">
        <v>226</v>
      </c>
      <c r="P15" s="239"/>
      <c r="Q15" s="239"/>
      <c r="R15" s="227"/>
    </row>
    <row r="16" spans="1:18" ht="12.75">
      <c r="A16" s="165" t="s">
        <v>227</v>
      </c>
      <c r="B16" s="226"/>
      <c r="C16" s="227"/>
      <c r="D16" s="226"/>
      <c r="E16" s="227"/>
      <c r="F16" s="229"/>
      <c r="G16" s="230"/>
      <c r="H16" s="230"/>
      <c r="I16" s="231"/>
      <c r="J16" s="165" t="s">
        <v>227</v>
      </c>
      <c r="K16" s="226"/>
      <c r="L16" s="227"/>
      <c r="M16" s="226"/>
      <c r="N16" s="227"/>
      <c r="O16" s="229"/>
      <c r="P16" s="230"/>
      <c r="Q16" s="230"/>
      <c r="R16" s="231"/>
    </row>
    <row r="17" spans="1:18" ht="12.75">
      <c r="A17" s="165" t="s">
        <v>228</v>
      </c>
      <c r="B17" s="226"/>
      <c r="C17" s="227"/>
      <c r="D17" s="226"/>
      <c r="E17" s="227"/>
      <c r="F17" s="232"/>
      <c r="G17" s="233"/>
      <c r="H17" s="233"/>
      <c r="I17" s="234"/>
      <c r="J17" s="165" t="s">
        <v>228</v>
      </c>
      <c r="K17" s="226"/>
      <c r="L17" s="227"/>
      <c r="M17" s="226"/>
      <c r="N17" s="227"/>
      <c r="O17" s="232"/>
      <c r="P17" s="233"/>
      <c r="Q17" s="233"/>
      <c r="R17" s="234"/>
    </row>
    <row r="18" spans="1:18" ht="12.75">
      <c r="A18" s="165" t="s">
        <v>229</v>
      </c>
      <c r="B18" s="226"/>
      <c r="C18" s="227"/>
      <c r="D18" s="226"/>
      <c r="E18" s="227"/>
      <c r="F18" s="235"/>
      <c r="G18" s="236"/>
      <c r="H18" s="236"/>
      <c r="I18" s="237"/>
      <c r="J18" s="165" t="s">
        <v>229</v>
      </c>
      <c r="K18" s="226"/>
      <c r="L18" s="227"/>
      <c r="M18" s="226"/>
      <c r="N18" s="227"/>
      <c r="O18" s="235"/>
      <c r="P18" s="236"/>
      <c r="Q18" s="236"/>
      <c r="R18" s="237"/>
    </row>
    <row r="19" ht="6" customHeight="1"/>
    <row r="20" spans="3:17" ht="12.75">
      <c r="C20" s="167" t="s">
        <v>67</v>
      </c>
      <c r="D20" s="220" t="s">
        <v>227</v>
      </c>
      <c r="E20" s="228"/>
      <c r="F20" s="228"/>
      <c r="G20" s="221"/>
      <c r="H20" s="167" t="s">
        <v>67</v>
      </c>
      <c r="I20" s="220" t="s">
        <v>228</v>
      </c>
      <c r="J20" s="228"/>
      <c r="K20" s="228"/>
      <c r="L20" s="221"/>
      <c r="M20" s="167" t="s">
        <v>67</v>
      </c>
      <c r="N20" s="220" t="s">
        <v>229</v>
      </c>
      <c r="O20" s="228"/>
      <c r="P20" s="228"/>
      <c r="Q20" s="221"/>
    </row>
    <row r="21" spans="3:17" ht="12.75">
      <c r="C21" s="224" t="s">
        <v>13</v>
      </c>
      <c r="D21" s="220" t="s">
        <v>230</v>
      </c>
      <c r="E21" s="221"/>
      <c r="F21" s="222" t="s">
        <v>231</v>
      </c>
      <c r="G21" s="222"/>
      <c r="H21" s="219" t="s">
        <v>13</v>
      </c>
      <c r="I21" s="220" t="s">
        <v>230</v>
      </c>
      <c r="J21" s="221"/>
      <c r="K21" s="222" t="s">
        <v>231</v>
      </c>
      <c r="L21" s="222"/>
      <c r="M21" s="219" t="s">
        <v>13</v>
      </c>
      <c r="N21" s="220" t="s">
        <v>230</v>
      </c>
      <c r="O21" s="221"/>
      <c r="P21" s="222" t="s">
        <v>231</v>
      </c>
      <c r="Q21" s="222"/>
    </row>
    <row r="22" spans="3:17" ht="12.75">
      <c r="C22" s="225"/>
      <c r="D22" s="222" t="s">
        <v>216</v>
      </c>
      <c r="E22" s="222"/>
      <c r="F22" s="223" t="s">
        <v>13</v>
      </c>
      <c r="G22" s="223"/>
      <c r="H22" s="219"/>
      <c r="I22" s="223" t="s">
        <v>13</v>
      </c>
      <c r="J22" s="223"/>
      <c r="K22" s="222" t="s">
        <v>216</v>
      </c>
      <c r="L22" s="222"/>
      <c r="M22" s="219"/>
      <c r="N22" s="222" t="s">
        <v>216</v>
      </c>
      <c r="O22" s="222"/>
      <c r="P22" s="223" t="s">
        <v>13</v>
      </c>
      <c r="Q22" s="223"/>
    </row>
    <row r="23" spans="3:17" ht="12" customHeight="1">
      <c r="C23" s="168">
        <v>1</v>
      </c>
      <c r="D23" s="165"/>
      <c r="E23" s="165"/>
      <c r="F23" s="165"/>
      <c r="G23" s="165"/>
      <c r="H23" s="168">
        <v>1</v>
      </c>
      <c r="I23" s="165"/>
      <c r="J23" s="165"/>
      <c r="K23" s="165"/>
      <c r="L23" s="165"/>
      <c r="M23" s="168">
        <v>1</v>
      </c>
      <c r="N23" s="165"/>
      <c r="O23" s="165"/>
      <c r="P23" s="165"/>
      <c r="Q23" s="165"/>
    </row>
    <row r="24" spans="3:17" ht="12" customHeight="1">
      <c r="C24" s="168">
        <v>2</v>
      </c>
      <c r="D24" s="165"/>
      <c r="E24" s="165"/>
      <c r="F24" s="165"/>
      <c r="G24" s="165"/>
      <c r="H24" s="168">
        <v>2</v>
      </c>
      <c r="I24" s="165"/>
      <c r="J24" s="165"/>
      <c r="K24" s="165"/>
      <c r="L24" s="165"/>
      <c r="M24" s="168">
        <v>2</v>
      </c>
      <c r="N24" s="165"/>
      <c r="O24" s="165"/>
      <c r="P24" s="165"/>
      <c r="Q24" s="165"/>
    </row>
    <row r="25" spans="3:17" ht="12" customHeight="1">
      <c r="C25" s="168">
        <v>3</v>
      </c>
      <c r="D25" s="165"/>
      <c r="E25" s="165"/>
      <c r="F25" s="165"/>
      <c r="G25" s="165"/>
      <c r="H25" s="168">
        <v>3</v>
      </c>
      <c r="I25" s="165"/>
      <c r="J25" s="165"/>
      <c r="K25" s="165"/>
      <c r="L25" s="165"/>
      <c r="M25" s="168">
        <v>3</v>
      </c>
      <c r="N25" s="165"/>
      <c r="O25" s="165"/>
      <c r="P25" s="165"/>
      <c r="Q25" s="165"/>
    </row>
    <row r="26" spans="3:17" ht="12" customHeight="1">
      <c r="C26" s="168">
        <v>4</v>
      </c>
      <c r="D26" s="165"/>
      <c r="E26" s="165"/>
      <c r="F26" s="165"/>
      <c r="G26" s="165"/>
      <c r="H26" s="168">
        <v>4</v>
      </c>
      <c r="I26" s="165"/>
      <c r="J26" s="165"/>
      <c r="K26" s="165"/>
      <c r="L26" s="165"/>
      <c r="M26" s="168">
        <v>4</v>
      </c>
      <c r="N26" s="165"/>
      <c r="O26" s="165"/>
      <c r="P26" s="165"/>
      <c r="Q26" s="165"/>
    </row>
    <row r="27" spans="3:17" ht="12" customHeight="1">
      <c r="C27" s="168">
        <v>5</v>
      </c>
      <c r="D27" s="165"/>
      <c r="E27" s="165"/>
      <c r="F27" s="165"/>
      <c r="G27" s="165"/>
      <c r="H27" s="168">
        <v>5</v>
      </c>
      <c r="I27" s="165"/>
      <c r="J27" s="165"/>
      <c r="K27" s="165"/>
      <c r="L27" s="165"/>
      <c r="M27" s="168">
        <v>5</v>
      </c>
      <c r="N27" s="165"/>
      <c r="O27" s="165"/>
      <c r="P27" s="165"/>
      <c r="Q27" s="165"/>
    </row>
    <row r="28" spans="3:17" ht="12" customHeight="1">
      <c r="C28" s="168">
        <v>6</v>
      </c>
      <c r="D28" s="165"/>
      <c r="E28" s="165"/>
      <c r="F28" s="165"/>
      <c r="G28" s="165"/>
      <c r="H28" s="168">
        <v>6</v>
      </c>
      <c r="I28" s="165"/>
      <c r="J28" s="165"/>
      <c r="K28" s="165"/>
      <c r="L28" s="165"/>
      <c r="M28" s="168">
        <v>6</v>
      </c>
      <c r="N28" s="165"/>
      <c r="O28" s="165"/>
      <c r="P28" s="165"/>
      <c r="Q28" s="165"/>
    </row>
    <row r="29" spans="3:17" ht="12" customHeight="1">
      <c r="C29" s="168">
        <v>7</v>
      </c>
      <c r="D29" s="165"/>
      <c r="E29" s="165"/>
      <c r="F29" s="165"/>
      <c r="G29" s="165"/>
      <c r="H29" s="168">
        <v>7</v>
      </c>
      <c r="I29" s="165"/>
      <c r="J29" s="165"/>
      <c r="K29" s="165"/>
      <c r="L29" s="165"/>
      <c r="M29" s="168">
        <v>7</v>
      </c>
      <c r="N29" s="165"/>
      <c r="O29" s="165"/>
      <c r="P29" s="165"/>
      <c r="Q29" s="165"/>
    </row>
    <row r="30" spans="3:17" ht="12" customHeight="1">
      <c r="C30" s="168">
        <v>8</v>
      </c>
      <c r="D30" s="165"/>
      <c r="E30" s="165"/>
      <c r="F30" s="165"/>
      <c r="G30" s="165"/>
      <c r="H30" s="168">
        <v>8</v>
      </c>
      <c r="I30" s="165"/>
      <c r="J30" s="165"/>
      <c r="K30" s="165"/>
      <c r="L30" s="165"/>
      <c r="M30" s="168">
        <v>8</v>
      </c>
      <c r="N30" s="165"/>
      <c r="O30" s="165"/>
      <c r="P30" s="165"/>
      <c r="Q30" s="165"/>
    </row>
    <row r="31" spans="3:17" ht="12" customHeight="1">
      <c r="C31" s="168">
        <v>9</v>
      </c>
      <c r="D31" s="165"/>
      <c r="E31" s="165"/>
      <c r="F31" s="165"/>
      <c r="G31" s="165"/>
      <c r="H31" s="168">
        <v>9</v>
      </c>
      <c r="I31" s="165"/>
      <c r="J31" s="165"/>
      <c r="K31" s="165"/>
      <c r="L31" s="165"/>
      <c r="M31" s="168">
        <v>9</v>
      </c>
      <c r="N31" s="165"/>
      <c r="O31" s="165"/>
      <c r="P31" s="165"/>
      <c r="Q31" s="165"/>
    </row>
    <row r="32" spans="3:17" ht="12" customHeight="1">
      <c r="C32" s="168">
        <v>10</v>
      </c>
      <c r="D32" s="165"/>
      <c r="E32" s="165"/>
      <c r="F32" s="165"/>
      <c r="G32" s="165"/>
      <c r="H32" s="168">
        <v>10</v>
      </c>
      <c r="I32" s="165"/>
      <c r="J32" s="165"/>
      <c r="K32" s="165"/>
      <c r="L32" s="165"/>
      <c r="M32" s="168">
        <v>10</v>
      </c>
      <c r="N32" s="165"/>
      <c r="O32" s="165"/>
      <c r="P32" s="165"/>
      <c r="Q32" s="165"/>
    </row>
    <row r="33" spans="3:17" ht="12" customHeight="1">
      <c r="C33" s="168">
        <v>11</v>
      </c>
      <c r="D33" s="165"/>
      <c r="E33" s="165"/>
      <c r="F33" s="165"/>
      <c r="G33" s="165"/>
      <c r="H33" s="168">
        <v>11</v>
      </c>
      <c r="I33" s="165"/>
      <c r="J33" s="165"/>
      <c r="K33" s="165"/>
      <c r="L33" s="165"/>
      <c r="M33" s="168">
        <v>11</v>
      </c>
      <c r="N33" s="165"/>
      <c r="O33" s="165"/>
      <c r="P33" s="165"/>
      <c r="Q33" s="165"/>
    </row>
    <row r="34" spans="3:17" ht="12" customHeight="1">
      <c r="C34" s="168">
        <v>12</v>
      </c>
      <c r="D34" s="165"/>
      <c r="E34" s="165"/>
      <c r="F34" s="165"/>
      <c r="G34" s="165"/>
      <c r="H34" s="168">
        <v>12</v>
      </c>
      <c r="I34" s="165"/>
      <c r="J34" s="165"/>
      <c r="K34" s="165"/>
      <c r="L34" s="165"/>
      <c r="M34" s="168">
        <v>12</v>
      </c>
      <c r="N34" s="165"/>
      <c r="O34" s="165"/>
      <c r="P34" s="165"/>
      <c r="Q34" s="165"/>
    </row>
    <row r="35" spans="3:17" ht="12" customHeight="1">
      <c r="C35" s="168">
        <v>13</v>
      </c>
      <c r="D35" s="165"/>
      <c r="E35" s="165"/>
      <c r="F35" s="165"/>
      <c r="G35" s="165"/>
      <c r="H35" s="168">
        <v>13</v>
      </c>
      <c r="I35" s="165"/>
      <c r="J35" s="165"/>
      <c r="K35" s="165"/>
      <c r="L35" s="165"/>
      <c r="M35" s="168">
        <v>13</v>
      </c>
      <c r="N35" s="165"/>
      <c r="O35" s="165"/>
      <c r="P35" s="165"/>
      <c r="Q35" s="165"/>
    </row>
    <row r="36" spans="3:17" ht="12" customHeight="1">
      <c r="C36" s="168">
        <v>14</v>
      </c>
      <c r="D36" s="165"/>
      <c r="E36" s="165"/>
      <c r="F36" s="165"/>
      <c r="G36" s="165"/>
      <c r="H36" s="168">
        <v>14</v>
      </c>
      <c r="I36" s="165"/>
      <c r="J36" s="165"/>
      <c r="K36" s="165"/>
      <c r="L36" s="165"/>
      <c r="M36" s="168">
        <v>14</v>
      </c>
      <c r="N36" s="165"/>
      <c r="O36" s="165"/>
      <c r="P36" s="165"/>
      <c r="Q36" s="165"/>
    </row>
    <row r="37" spans="3:17" ht="12" customHeight="1">
      <c r="C37" s="168">
        <v>15</v>
      </c>
      <c r="D37" s="165"/>
      <c r="E37" s="165"/>
      <c r="F37" s="165"/>
      <c r="G37" s="165"/>
      <c r="H37" s="168">
        <v>15</v>
      </c>
      <c r="I37" s="165"/>
      <c r="J37" s="165"/>
      <c r="K37" s="165"/>
      <c r="L37" s="165"/>
      <c r="M37" s="168">
        <v>15</v>
      </c>
      <c r="N37" s="165"/>
      <c r="O37" s="165"/>
      <c r="P37" s="165"/>
      <c r="Q37" s="165"/>
    </row>
    <row r="38" spans="3:17" ht="12" customHeight="1">
      <c r="C38" s="168">
        <v>16</v>
      </c>
      <c r="D38" s="165"/>
      <c r="E38" s="165"/>
      <c r="F38" s="165"/>
      <c r="G38" s="165"/>
      <c r="H38" s="168">
        <v>16</v>
      </c>
      <c r="I38" s="165"/>
      <c r="J38" s="165"/>
      <c r="K38" s="165"/>
      <c r="L38" s="165"/>
      <c r="M38" s="168">
        <v>16</v>
      </c>
      <c r="N38" s="165"/>
      <c r="O38" s="165"/>
      <c r="P38" s="165"/>
      <c r="Q38" s="165"/>
    </row>
    <row r="39" spans="3:17" ht="12" customHeight="1">
      <c r="C39" s="168">
        <v>17</v>
      </c>
      <c r="D39" s="165"/>
      <c r="E39" s="165"/>
      <c r="F39" s="165"/>
      <c r="G39" s="165"/>
      <c r="H39" s="168">
        <v>17</v>
      </c>
      <c r="I39" s="165"/>
      <c r="J39" s="165"/>
      <c r="K39" s="165"/>
      <c r="L39" s="165"/>
      <c r="M39" s="168">
        <v>17</v>
      </c>
      <c r="N39" s="165"/>
      <c r="O39" s="165"/>
      <c r="P39" s="165"/>
      <c r="Q39" s="165"/>
    </row>
    <row r="40" spans="3:17" ht="12" customHeight="1">
      <c r="C40" s="168">
        <v>18</v>
      </c>
      <c r="D40" s="165"/>
      <c r="E40" s="165"/>
      <c r="F40" s="165"/>
      <c r="G40" s="165"/>
      <c r="H40" s="168">
        <v>18</v>
      </c>
      <c r="I40" s="165"/>
      <c r="J40" s="165"/>
      <c r="K40" s="165"/>
      <c r="L40" s="165"/>
      <c r="M40" s="168">
        <v>18</v>
      </c>
      <c r="N40" s="165"/>
      <c r="O40" s="165"/>
      <c r="P40" s="165"/>
      <c r="Q40" s="165"/>
    </row>
    <row r="41" spans="3:17" ht="12" customHeight="1">
      <c r="C41" s="168">
        <v>19</v>
      </c>
      <c r="D41" s="165"/>
      <c r="E41" s="165"/>
      <c r="F41" s="165"/>
      <c r="G41" s="165"/>
      <c r="H41" s="168">
        <v>19</v>
      </c>
      <c r="I41" s="165"/>
      <c r="J41" s="165"/>
      <c r="K41" s="165"/>
      <c r="L41" s="165"/>
      <c r="M41" s="168">
        <v>19</v>
      </c>
      <c r="N41" s="165"/>
      <c r="O41" s="165"/>
      <c r="P41" s="165"/>
      <c r="Q41" s="165"/>
    </row>
    <row r="42" spans="3:17" ht="12" customHeight="1">
      <c r="C42" s="168">
        <v>20</v>
      </c>
      <c r="D42" s="165"/>
      <c r="E42" s="165"/>
      <c r="F42" s="165"/>
      <c r="G42" s="165"/>
      <c r="H42" s="168">
        <v>20</v>
      </c>
      <c r="I42" s="165"/>
      <c r="J42" s="165"/>
      <c r="K42" s="165"/>
      <c r="L42" s="165"/>
      <c r="M42" s="168">
        <v>20</v>
      </c>
      <c r="N42" s="165"/>
      <c r="O42" s="165"/>
      <c r="P42" s="165"/>
      <c r="Q42" s="165"/>
    </row>
    <row r="43" spans="3:17" ht="12" customHeight="1">
      <c r="C43" s="168">
        <v>21</v>
      </c>
      <c r="D43" s="165"/>
      <c r="E43" s="165"/>
      <c r="F43" s="165"/>
      <c r="G43" s="165"/>
      <c r="H43" s="168">
        <v>21</v>
      </c>
      <c r="I43" s="165"/>
      <c r="J43" s="165"/>
      <c r="K43" s="165"/>
      <c r="L43" s="165"/>
      <c r="M43" s="168">
        <v>21</v>
      </c>
      <c r="N43" s="165"/>
      <c r="O43" s="165"/>
      <c r="P43" s="165"/>
      <c r="Q43" s="165"/>
    </row>
    <row r="44" spans="3:17" ht="12" customHeight="1">
      <c r="C44" s="168">
        <v>22</v>
      </c>
      <c r="D44" s="165"/>
      <c r="E44" s="165"/>
      <c r="F44" s="165"/>
      <c r="G44" s="165"/>
      <c r="H44" s="168">
        <v>22</v>
      </c>
      <c r="I44" s="165"/>
      <c r="J44" s="165"/>
      <c r="K44" s="165"/>
      <c r="L44" s="165"/>
      <c r="M44" s="168">
        <v>22</v>
      </c>
      <c r="N44" s="165"/>
      <c r="O44" s="165"/>
      <c r="P44" s="165"/>
      <c r="Q44" s="165"/>
    </row>
    <row r="45" spans="3:17" ht="12" customHeight="1">
      <c r="C45" s="168">
        <v>23</v>
      </c>
      <c r="D45" s="165"/>
      <c r="E45" s="165"/>
      <c r="F45" s="165"/>
      <c r="G45" s="165"/>
      <c r="H45" s="168">
        <v>23</v>
      </c>
      <c r="I45" s="165"/>
      <c r="J45" s="165"/>
      <c r="K45" s="165"/>
      <c r="L45" s="165"/>
      <c r="M45" s="168">
        <v>23</v>
      </c>
      <c r="N45" s="165"/>
      <c r="O45" s="165"/>
      <c r="P45" s="165"/>
      <c r="Q45" s="165"/>
    </row>
    <row r="46" spans="3:17" ht="12" customHeight="1">
      <c r="C46" s="168">
        <v>24</v>
      </c>
      <c r="D46" s="165"/>
      <c r="E46" s="165"/>
      <c r="F46" s="165"/>
      <c r="G46" s="165"/>
      <c r="H46" s="168">
        <v>24</v>
      </c>
      <c r="I46" s="165"/>
      <c r="J46" s="165"/>
      <c r="K46" s="165"/>
      <c r="L46" s="165"/>
      <c r="M46" s="168">
        <v>24</v>
      </c>
      <c r="N46" s="165"/>
      <c r="O46" s="165"/>
      <c r="P46" s="165"/>
      <c r="Q46" s="165"/>
    </row>
    <row r="47" spans="3:17" ht="12" customHeight="1">
      <c r="C47" s="168">
        <v>25</v>
      </c>
      <c r="D47" s="165"/>
      <c r="E47" s="165"/>
      <c r="F47" s="165"/>
      <c r="G47" s="165"/>
      <c r="H47" s="168">
        <v>25</v>
      </c>
      <c r="I47" s="165"/>
      <c r="J47" s="165"/>
      <c r="K47" s="165"/>
      <c r="L47" s="165"/>
      <c r="M47" s="168">
        <v>25</v>
      </c>
      <c r="N47" s="165"/>
      <c r="O47" s="165"/>
      <c r="P47" s="165"/>
      <c r="Q47" s="165"/>
    </row>
    <row r="48" spans="3:17" ht="12" customHeight="1">
      <c r="C48" s="168">
        <v>26</v>
      </c>
      <c r="D48" s="165"/>
      <c r="E48" s="165"/>
      <c r="F48" s="165"/>
      <c r="G48" s="165"/>
      <c r="H48" s="168">
        <v>26</v>
      </c>
      <c r="I48" s="165"/>
      <c r="J48" s="165"/>
      <c r="K48" s="165"/>
      <c r="L48" s="165"/>
      <c r="M48" s="168">
        <v>26</v>
      </c>
      <c r="N48" s="165"/>
      <c r="O48" s="165"/>
      <c r="P48" s="165"/>
      <c r="Q48" s="165"/>
    </row>
    <row r="49" spans="3:17" ht="12" customHeight="1">
      <c r="C49" s="168">
        <v>27</v>
      </c>
      <c r="D49" s="165"/>
      <c r="E49" s="165"/>
      <c r="F49" s="165"/>
      <c r="G49" s="165"/>
      <c r="H49" s="168">
        <v>27</v>
      </c>
      <c r="I49" s="165"/>
      <c r="J49" s="165"/>
      <c r="K49" s="165"/>
      <c r="L49" s="165"/>
      <c r="M49" s="168">
        <v>27</v>
      </c>
      <c r="N49" s="165"/>
      <c r="O49" s="165"/>
      <c r="P49" s="165"/>
      <c r="Q49" s="165"/>
    </row>
    <row r="50" spans="3:17" ht="12" customHeight="1">
      <c r="C50" s="168">
        <v>28</v>
      </c>
      <c r="D50" s="165"/>
      <c r="E50" s="165"/>
      <c r="F50" s="165"/>
      <c r="G50" s="165"/>
      <c r="H50" s="168">
        <v>28</v>
      </c>
      <c r="I50" s="165"/>
      <c r="J50" s="165"/>
      <c r="K50" s="165"/>
      <c r="L50" s="165"/>
      <c r="M50" s="168">
        <v>28</v>
      </c>
      <c r="N50" s="165"/>
      <c r="O50" s="165"/>
      <c r="P50" s="165"/>
      <c r="Q50" s="165"/>
    </row>
    <row r="51" spans="3:17" ht="12" customHeight="1">
      <c r="C51" s="168">
        <v>29</v>
      </c>
      <c r="D51" s="165"/>
      <c r="E51" s="165"/>
      <c r="F51" s="165"/>
      <c r="G51" s="165"/>
      <c r="H51" s="168">
        <v>29</v>
      </c>
      <c r="I51" s="165"/>
      <c r="J51" s="165"/>
      <c r="K51" s="165"/>
      <c r="L51" s="165"/>
      <c r="M51" s="168">
        <v>29</v>
      </c>
      <c r="N51" s="165"/>
      <c r="O51" s="165"/>
      <c r="P51" s="165"/>
      <c r="Q51" s="165"/>
    </row>
    <row r="52" spans="3:17" ht="12" customHeight="1">
      <c r="C52" s="168">
        <v>30</v>
      </c>
      <c r="D52" s="165"/>
      <c r="E52" s="165"/>
      <c r="F52" s="165"/>
      <c r="G52" s="165"/>
      <c r="H52" s="168">
        <v>30</v>
      </c>
      <c r="I52" s="165"/>
      <c r="J52" s="165"/>
      <c r="K52" s="165"/>
      <c r="L52" s="165"/>
      <c r="M52" s="168">
        <v>30</v>
      </c>
      <c r="N52" s="165"/>
      <c r="O52" s="165"/>
      <c r="P52" s="165"/>
      <c r="Q52" s="165"/>
    </row>
    <row r="53" spans="3:17" ht="12" customHeight="1">
      <c r="C53" s="168">
        <v>31</v>
      </c>
      <c r="D53" s="165"/>
      <c r="E53" s="165"/>
      <c r="F53" s="165"/>
      <c r="G53" s="165"/>
      <c r="H53" s="168">
        <v>31</v>
      </c>
      <c r="I53" s="165"/>
      <c r="J53" s="165"/>
      <c r="K53" s="165"/>
      <c r="L53" s="165"/>
      <c r="M53" s="168">
        <v>31</v>
      </c>
      <c r="N53" s="165"/>
      <c r="O53" s="165"/>
      <c r="P53" s="165"/>
      <c r="Q53" s="165"/>
    </row>
    <row r="54" spans="3:17" ht="12" customHeight="1">
      <c r="C54" s="168">
        <v>32</v>
      </c>
      <c r="D54" s="165"/>
      <c r="E54" s="165"/>
      <c r="F54" s="165"/>
      <c r="G54" s="165"/>
      <c r="H54" s="168">
        <v>32</v>
      </c>
      <c r="I54" s="165"/>
      <c r="J54" s="165"/>
      <c r="K54" s="165"/>
      <c r="L54" s="165"/>
      <c r="M54" s="168">
        <v>32</v>
      </c>
      <c r="N54" s="165"/>
      <c r="O54" s="165"/>
      <c r="P54" s="165"/>
      <c r="Q54" s="165"/>
    </row>
    <row r="55" spans="3:17" ht="12" customHeight="1">
      <c r="C55" s="168">
        <v>33</v>
      </c>
      <c r="D55" s="165"/>
      <c r="E55" s="165"/>
      <c r="F55" s="165"/>
      <c r="G55" s="165"/>
      <c r="H55" s="168">
        <v>33</v>
      </c>
      <c r="I55" s="165"/>
      <c r="J55" s="165"/>
      <c r="K55" s="165"/>
      <c r="L55" s="165"/>
      <c r="M55" s="168">
        <v>33</v>
      </c>
      <c r="N55" s="165"/>
      <c r="O55" s="165"/>
      <c r="P55" s="165"/>
      <c r="Q55" s="165"/>
    </row>
    <row r="56" spans="3:17" ht="12" customHeight="1">
      <c r="C56" s="168">
        <v>34</v>
      </c>
      <c r="D56" s="165"/>
      <c r="E56" s="165"/>
      <c r="F56" s="165"/>
      <c r="G56" s="165"/>
      <c r="H56" s="168">
        <v>34</v>
      </c>
      <c r="I56" s="165"/>
      <c r="J56" s="165"/>
      <c r="K56" s="165"/>
      <c r="L56" s="165"/>
      <c r="M56" s="168">
        <v>34</v>
      </c>
      <c r="N56" s="165"/>
      <c r="O56" s="165"/>
      <c r="P56" s="165"/>
      <c r="Q56" s="165"/>
    </row>
    <row r="57" spans="3:17" ht="12" customHeight="1">
      <c r="C57" s="168">
        <v>35</v>
      </c>
      <c r="D57" s="165"/>
      <c r="E57" s="165"/>
      <c r="F57" s="165"/>
      <c r="G57" s="165"/>
      <c r="H57" s="168">
        <v>35</v>
      </c>
      <c r="I57" s="165"/>
      <c r="J57" s="165"/>
      <c r="K57" s="165"/>
      <c r="L57" s="165"/>
      <c r="M57" s="168">
        <v>35</v>
      </c>
      <c r="N57" s="165"/>
      <c r="O57" s="165"/>
      <c r="P57" s="165"/>
      <c r="Q57" s="165"/>
    </row>
    <row r="58" spans="3:17" ht="12" customHeight="1">
      <c r="C58" s="168">
        <v>36</v>
      </c>
      <c r="D58" s="165"/>
      <c r="E58" s="165"/>
      <c r="F58" s="165"/>
      <c r="G58" s="165"/>
      <c r="H58" s="168">
        <v>36</v>
      </c>
      <c r="I58" s="165"/>
      <c r="J58" s="165"/>
      <c r="K58" s="165"/>
      <c r="L58" s="165"/>
      <c r="M58" s="168">
        <v>36</v>
      </c>
      <c r="N58" s="165"/>
      <c r="O58" s="165"/>
      <c r="P58" s="165"/>
      <c r="Q58" s="165"/>
    </row>
    <row r="59" spans="3:17" ht="12" customHeight="1">
      <c r="C59" s="168">
        <v>37</v>
      </c>
      <c r="D59" s="165"/>
      <c r="E59" s="165"/>
      <c r="F59" s="165"/>
      <c r="G59" s="165"/>
      <c r="H59" s="168">
        <v>37</v>
      </c>
      <c r="I59" s="165"/>
      <c r="J59" s="165"/>
      <c r="K59" s="165"/>
      <c r="L59" s="165"/>
      <c r="M59" s="168">
        <v>37</v>
      </c>
      <c r="N59" s="165"/>
      <c r="O59" s="165"/>
      <c r="P59" s="165"/>
      <c r="Q59" s="165"/>
    </row>
    <row r="60" spans="3:17" ht="12" customHeight="1">
      <c r="C60" s="168">
        <v>38</v>
      </c>
      <c r="D60" s="165"/>
      <c r="E60" s="165"/>
      <c r="F60" s="165"/>
      <c r="G60" s="165"/>
      <c r="H60" s="168">
        <v>38</v>
      </c>
      <c r="I60" s="165"/>
      <c r="J60" s="165"/>
      <c r="K60" s="165"/>
      <c r="L60" s="165"/>
      <c r="M60" s="168">
        <v>38</v>
      </c>
      <c r="N60" s="165"/>
      <c r="O60" s="165"/>
      <c r="P60" s="165"/>
      <c r="Q60" s="165"/>
    </row>
    <row r="61" spans="3:17" ht="12" customHeight="1">
      <c r="C61" s="168">
        <v>39</v>
      </c>
      <c r="D61" s="165"/>
      <c r="E61" s="165"/>
      <c r="F61" s="165"/>
      <c r="G61" s="165"/>
      <c r="H61" s="168">
        <v>39</v>
      </c>
      <c r="I61" s="165"/>
      <c r="J61" s="165"/>
      <c r="K61" s="165"/>
      <c r="L61" s="165"/>
      <c r="M61" s="168">
        <v>39</v>
      </c>
      <c r="N61" s="165"/>
      <c r="O61" s="165"/>
      <c r="P61" s="165"/>
      <c r="Q61" s="165"/>
    </row>
    <row r="62" spans="3:17" ht="12" customHeight="1">
      <c r="C62" s="168">
        <v>40</v>
      </c>
      <c r="D62" s="165"/>
      <c r="E62" s="165"/>
      <c r="F62" s="165"/>
      <c r="G62" s="165"/>
      <c r="H62" s="168">
        <v>40</v>
      </c>
      <c r="I62" s="165"/>
      <c r="J62" s="165"/>
      <c r="K62" s="165"/>
      <c r="L62" s="165"/>
      <c r="M62" s="168">
        <v>40</v>
      </c>
      <c r="N62" s="165"/>
      <c r="O62" s="165"/>
      <c r="P62" s="165"/>
      <c r="Q62" s="165"/>
    </row>
    <row r="63" ht="12.75">
      <c r="F63" s="158" t="s">
        <v>232</v>
      </c>
    </row>
    <row r="64" ht="12.75">
      <c r="I64" s="169"/>
    </row>
    <row r="65" ht="6" customHeight="1">
      <c r="I65" s="169"/>
    </row>
    <row r="66" ht="12.75">
      <c r="I66" s="169"/>
    </row>
    <row r="67" spans="4:9" ht="12.75">
      <c r="D67" s="158" t="s">
        <v>233</v>
      </c>
      <c r="I67" s="169"/>
    </row>
    <row r="68" ht="12.75">
      <c r="I68" s="169"/>
    </row>
    <row r="69" spans="9:10" ht="6" customHeight="1">
      <c r="I69" s="170"/>
      <c r="J69" s="170"/>
    </row>
    <row r="70" spans="9:10" ht="12.75">
      <c r="I70" s="170"/>
      <c r="J70" s="170"/>
    </row>
  </sheetData>
  <sheetProtection/>
  <mergeCells count="59">
    <mergeCell ref="O4:Q4"/>
    <mergeCell ref="A8:A9"/>
    <mergeCell ref="B8:I8"/>
    <mergeCell ref="J8:J9"/>
    <mergeCell ref="K8:R8"/>
    <mergeCell ref="B9:I9"/>
    <mergeCell ref="K9:R9"/>
    <mergeCell ref="A10:I10"/>
    <mergeCell ref="J10:R10"/>
    <mergeCell ref="A11:I11"/>
    <mergeCell ref="J11:R11"/>
    <mergeCell ref="A12:E12"/>
    <mergeCell ref="F12:I12"/>
    <mergeCell ref="J12:N12"/>
    <mergeCell ref="O12:R12"/>
    <mergeCell ref="A13:E13"/>
    <mergeCell ref="F13:I13"/>
    <mergeCell ref="J13:N13"/>
    <mergeCell ref="O13:R13"/>
    <mergeCell ref="A14:I14"/>
    <mergeCell ref="J14:R14"/>
    <mergeCell ref="B15:C15"/>
    <mergeCell ref="D15:E15"/>
    <mergeCell ref="F15:I15"/>
    <mergeCell ref="K15:L15"/>
    <mergeCell ref="M15:N15"/>
    <mergeCell ref="O15:R15"/>
    <mergeCell ref="B16:C16"/>
    <mergeCell ref="D16:E16"/>
    <mergeCell ref="F16:I18"/>
    <mergeCell ref="K16:L16"/>
    <mergeCell ref="M16:N16"/>
    <mergeCell ref="O16:R18"/>
    <mergeCell ref="B17:C17"/>
    <mergeCell ref="D17:E17"/>
    <mergeCell ref="K17:L17"/>
    <mergeCell ref="M17:N17"/>
    <mergeCell ref="B18:C18"/>
    <mergeCell ref="D18:E18"/>
    <mergeCell ref="K18:L18"/>
    <mergeCell ref="M18:N18"/>
    <mergeCell ref="D20:G20"/>
    <mergeCell ref="I20:L20"/>
    <mergeCell ref="N20:Q20"/>
    <mergeCell ref="C21:C22"/>
    <mergeCell ref="D21:E21"/>
    <mergeCell ref="F21:G21"/>
    <mergeCell ref="H21:H22"/>
    <mergeCell ref="I21:J21"/>
    <mergeCell ref="K21:L21"/>
    <mergeCell ref="M21:M22"/>
    <mergeCell ref="N21:O21"/>
    <mergeCell ref="P21:Q21"/>
    <mergeCell ref="D22:E22"/>
    <mergeCell ref="F22:G22"/>
    <mergeCell ref="I22:J22"/>
    <mergeCell ref="K22:L22"/>
    <mergeCell ref="N22:O22"/>
    <mergeCell ref="P22:Q22"/>
  </mergeCells>
  <printOptions/>
  <pageMargins left="0.5905511811023623" right="0" top="0" bottom="0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3"/>
  <sheetViews>
    <sheetView zoomScalePageLayoutView="0" workbookViewId="0" topLeftCell="A4">
      <selection activeCell="F9" sqref="F9"/>
    </sheetView>
  </sheetViews>
  <sheetFormatPr defaultColWidth="9.140625" defaultRowHeight="15"/>
  <cols>
    <col min="1" max="1" width="3.00390625" style="65" customWidth="1"/>
    <col min="2" max="2" width="5.8515625" style="65" customWidth="1"/>
    <col min="3" max="3" width="9.140625" style="65" customWidth="1"/>
    <col min="4" max="4" width="11.28125" style="65" bestFit="1" customWidth="1"/>
    <col min="5" max="5" width="4.28125" style="65" customWidth="1"/>
    <col min="6" max="6" width="6.421875" style="65" customWidth="1"/>
    <col min="7" max="7" width="4.00390625" style="65" customWidth="1"/>
    <col min="8" max="8" width="2.8515625" style="65" customWidth="1"/>
    <col min="9" max="9" width="5.57421875" style="65" customWidth="1"/>
    <col min="10" max="11" width="9.140625" style="65" customWidth="1"/>
    <col min="12" max="12" width="5.28125" style="65" customWidth="1"/>
    <col min="13" max="13" width="5.8515625" style="65" customWidth="1"/>
    <col min="14" max="15" width="3.7109375" style="65" customWidth="1"/>
    <col min="16" max="16" width="6.421875" style="65" customWidth="1"/>
    <col min="17" max="16384" width="9.140625" style="65" customWidth="1"/>
  </cols>
  <sheetData>
    <row r="1" spans="2:16" ht="19.5">
      <c r="B1" s="66"/>
      <c r="C1" s="67" t="s">
        <v>20</v>
      </c>
      <c r="D1" s="68"/>
      <c r="E1" s="69"/>
      <c r="F1" s="69"/>
      <c r="G1" s="69"/>
      <c r="H1" s="69"/>
      <c r="I1" s="69"/>
      <c r="J1" s="70"/>
      <c r="K1" s="71" t="s">
        <v>21</v>
      </c>
      <c r="L1" s="70"/>
      <c r="M1" s="70"/>
      <c r="N1" s="70"/>
      <c r="O1" s="72"/>
      <c r="P1" s="73"/>
    </row>
    <row r="2" spans="2:16" ht="15.75">
      <c r="B2" s="74"/>
      <c r="C2" s="75"/>
      <c r="D2" s="76"/>
      <c r="E2" s="77" t="s">
        <v>22</v>
      </c>
      <c r="F2" s="78"/>
      <c r="G2" s="78"/>
      <c r="H2" s="78"/>
      <c r="I2" s="79"/>
      <c r="J2" s="80"/>
      <c r="K2" s="75"/>
      <c r="L2" s="75"/>
      <c r="M2" s="75"/>
      <c r="N2" s="75"/>
      <c r="O2" s="81"/>
      <c r="P2" s="82"/>
    </row>
    <row r="3" spans="2:16" ht="16.5" thickBot="1">
      <c r="B3" s="83"/>
      <c r="C3" s="84"/>
      <c r="D3" s="214">
        <v>45161</v>
      </c>
      <c r="E3" s="86"/>
      <c r="F3" s="87"/>
      <c r="G3" s="88"/>
      <c r="H3" s="89"/>
      <c r="I3" s="89"/>
      <c r="J3" s="89"/>
      <c r="K3" s="90"/>
      <c r="L3" s="90"/>
      <c r="M3" s="91" t="s">
        <v>249</v>
      </c>
      <c r="N3" s="90"/>
      <c r="O3" s="92"/>
      <c r="P3" s="93"/>
    </row>
    <row r="4" s="128" customFormat="1" ht="9.75" customHeight="1">
      <c r="C4" s="171" t="s">
        <v>250</v>
      </c>
    </row>
    <row r="5" ht="9.75" customHeight="1">
      <c r="C5" s="94" t="s">
        <v>67</v>
      </c>
    </row>
    <row r="6" spans="2:4" ht="16.5" customHeight="1">
      <c r="B6" s="95" t="s">
        <v>234</v>
      </c>
      <c r="C6" s="96"/>
      <c r="D6" s="97"/>
    </row>
    <row r="7" s="97" customFormat="1" ht="16.5" customHeight="1">
      <c r="B7" s="98"/>
    </row>
    <row r="8" s="97" customFormat="1" ht="6.75" customHeight="1">
      <c r="B8" s="98"/>
    </row>
    <row r="9" spans="1:17" s="110" customFormat="1" ht="14.25">
      <c r="A9" s="99" t="s">
        <v>25</v>
      </c>
      <c r="B9" s="172">
        <v>7162</v>
      </c>
      <c r="C9" s="101" t="str">
        <f>VLOOKUP(B9,leden!A:C,2,FALSE)</f>
        <v>CLAEYS Jan</v>
      </c>
      <c r="D9" s="99"/>
      <c r="E9" s="99"/>
      <c r="F9" s="101" t="str">
        <f>VLOOKUP(B9,leden!A:C,3,FALSE)</f>
        <v>K.Kn</v>
      </c>
      <c r="G9" s="101">
        <f>VLOOKUP(B9,leden!A:D,4,FALSE)</f>
        <v>14</v>
      </c>
      <c r="H9" s="103" t="s">
        <v>26</v>
      </c>
      <c r="I9" s="100">
        <v>4099</v>
      </c>
      <c r="J9" s="101" t="str">
        <f>VLOOKUP(I9,leden!A:C,2,FALSE)</f>
        <v>BOLLE Dirk</v>
      </c>
      <c r="K9" s="99"/>
      <c r="L9" s="99"/>
      <c r="M9" s="101" t="str">
        <f>VLOOKUP(I9,leden!A:C,3,FALSE)</f>
        <v>K.Br</v>
      </c>
      <c r="N9" s="101">
        <f>VLOOKUP(I9,leden!A:D,4,FALSE)</f>
        <v>21</v>
      </c>
      <c r="O9" s="104"/>
      <c r="P9" s="105"/>
      <c r="Q9" s="99"/>
    </row>
    <row r="10" spans="1:17" s="110" customFormat="1" ht="6.75" customHeight="1">
      <c r="A10" s="99"/>
      <c r="B10" s="100"/>
      <c r="C10" s="99"/>
      <c r="D10" s="99"/>
      <c r="E10" s="99"/>
      <c r="F10" s="107"/>
      <c r="G10" s="103"/>
      <c r="H10" s="103"/>
      <c r="I10" s="100"/>
      <c r="J10" s="107"/>
      <c r="K10" s="99"/>
      <c r="L10" s="99"/>
      <c r="M10" s="107"/>
      <c r="N10" s="103"/>
      <c r="O10" s="99"/>
      <c r="P10" s="99"/>
      <c r="Q10" s="99"/>
    </row>
    <row r="11" spans="1:17" s="110" customFormat="1" ht="12.75">
      <c r="A11" s="99" t="s">
        <v>27</v>
      </c>
      <c r="B11" s="100">
        <v>4065</v>
      </c>
      <c r="C11" s="101" t="str">
        <f>VLOOKUP(B11,leden!A:C,2,FALSE)</f>
        <v>BAERT Rony</v>
      </c>
      <c r="D11" s="99"/>
      <c r="E11" s="99"/>
      <c r="F11" s="101" t="str">
        <f>VLOOKUP(B11,leden!A:C,3,FALSE)</f>
        <v>OBA</v>
      </c>
      <c r="G11" s="101">
        <f>VLOOKUP(B11,leden!A:D,4,FALSE)</f>
        <v>21</v>
      </c>
      <c r="H11" s="103" t="s">
        <v>26</v>
      </c>
      <c r="I11" s="100">
        <v>8669</v>
      </c>
      <c r="J11" s="101" t="str">
        <f>VLOOKUP(I11,leden!A:C,2,FALSE)</f>
        <v>DE CLERCK Jean</v>
      </c>
      <c r="K11" s="99"/>
      <c r="L11" s="99"/>
      <c r="M11" s="101" t="str">
        <f>VLOOKUP(I11,leden!A:C,3,FALSE)</f>
        <v>K.Br</v>
      </c>
      <c r="N11" s="101">
        <f>VLOOKUP(I11,leden!A:D,4,FALSE)</f>
        <v>21</v>
      </c>
      <c r="O11" s="99"/>
      <c r="P11" s="99"/>
      <c r="Q11" s="99"/>
    </row>
    <row r="12" spans="1:17" s="110" customFormat="1" ht="6.75" customHeight="1">
      <c r="A12" s="99"/>
      <c r="B12" s="100"/>
      <c r="C12" s="99"/>
      <c r="D12" s="99"/>
      <c r="E12" s="99"/>
      <c r="F12" s="107"/>
      <c r="G12" s="103"/>
      <c r="H12" s="103"/>
      <c r="I12" s="100"/>
      <c r="J12" s="107"/>
      <c r="K12" s="99"/>
      <c r="L12" s="99"/>
      <c r="M12" s="107"/>
      <c r="N12" s="103"/>
      <c r="O12" s="99"/>
      <c r="P12" s="99"/>
      <c r="Q12" s="99"/>
    </row>
    <row r="13" spans="1:17" s="110" customFormat="1" ht="12.75">
      <c r="A13" s="99" t="s">
        <v>28</v>
      </c>
      <c r="B13" s="100">
        <v>8678</v>
      </c>
      <c r="C13" s="101" t="str">
        <f>VLOOKUP(B13,leden!A:C,2,FALSE)</f>
        <v>GHAZAL Ahmad</v>
      </c>
      <c r="D13" s="99"/>
      <c r="E13" s="99"/>
      <c r="F13" s="101" t="str">
        <f>VLOOKUP(B13,leden!A:C,3,FALSE)</f>
        <v>K.Br</v>
      </c>
      <c r="G13" s="101">
        <f>VLOOKUP(B13,leden!A:D,4,FALSE)</f>
        <v>21</v>
      </c>
      <c r="H13" s="103" t="s">
        <v>26</v>
      </c>
      <c r="I13" s="100">
        <v>9414</v>
      </c>
      <c r="J13" s="101" t="str">
        <f>VLOOKUP(I13,leden!A:C,2,FALSE)</f>
        <v>EUSSEN Gerardus</v>
      </c>
      <c r="K13" s="99"/>
      <c r="L13" s="99"/>
      <c r="M13" s="101" t="str">
        <f>VLOOKUP(I13,leden!A:C,3,FALSE)</f>
        <v>OBA</v>
      </c>
      <c r="N13" s="101">
        <f>VLOOKUP(I13,leden!A:D,4,FALSE)</f>
        <v>14</v>
      </c>
      <c r="O13" s="99"/>
      <c r="P13" s="99"/>
      <c r="Q13" s="99"/>
    </row>
    <row r="14" spans="1:17" s="110" customFormat="1" ht="6.75" customHeight="1">
      <c r="A14" s="99"/>
      <c r="B14" s="100"/>
      <c r="C14" s="99"/>
      <c r="D14" s="99"/>
      <c r="E14" s="99"/>
      <c r="F14" s="107"/>
      <c r="G14" s="103"/>
      <c r="H14" s="103"/>
      <c r="I14" s="100"/>
      <c r="J14" s="107"/>
      <c r="K14" s="99"/>
      <c r="L14" s="99"/>
      <c r="M14" s="107"/>
      <c r="N14" s="103"/>
      <c r="O14" s="99"/>
      <c r="P14" s="99"/>
      <c r="Q14" s="99"/>
    </row>
    <row r="15" spans="1:17" s="110" customFormat="1" ht="12.75">
      <c r="A15" s="99" t="s">
        <v>29</v>
      </c>
      <c r="B15" s="100">
        <v>1209</v>
      </c>
      <c r="C15" s="101" t="str">
        <f>VLOOKUP(B15,leden!A:C,2,FALSE)</f>
        <v>SOMERS Jan</v>
      </c>
      <c r="D15" s="99"/>
      <c r="E15" s="99"/>
      <c r="F15" s="101" t="str">
        <f>VLOOKUP(B15,leden!A:C,3,FALSE)</f>
        <v>OBA</v>
      </c>
      <c r="G15" s="101">
        <f>VLOOKUP(B15,leden!A:D,4,FALSE)</f>
        <v>14</v>
      </c>
      <c r="H15" s="103" t="s">
        <v>26</v>
      </c>
      <c r="I15" s="100">
        <v>7167</v>
      </c>
      <c r="J15" s="101" t="str">
        <f>VLOOKUP(I15,leden!A:C,2,FALSE)</f>
        <v>DE BOUVERE Bruno</v>
      </c>
      <c r="K15" s="99"/>
      <c r="L15" s="99"/>
      <c r="M15" s="101" t="str">
        <f>VLOOKUP(I15,leden!A:C,3,FALSE)</f>
        <v>K.Kn</v>
      </c>
      <c r="N15" s="101">
        <f>VLOOKUP(I15,leden!A:D,4,FALSE)</f>
        <v>14</v>
      </c>
      <c r="O15" s="99"/>
      <c r="P15" s="99"/>
      <c r="Q15" s="99"/>
    </row>
    <row r="16" spans="1:17" s="110" customFormat="1" ht="6.75" customHeight="1">
      <c r="A16" s="99"/>
      <c r="B16" s="100"/>
      <c r="C16" s="99"/>
      <c r="D16" s="99"/>
      <c r="E16" s="99"/>
      <c r="F16" s="107"/>
      <c r="G16" s="103"/>
      <c r="H16" s="103"/>
      <c r="I16" s="100"/>
      <c r="J16" s="107"/>
      <c r="K16" s="99"/>
      <c r="L16" s="99"/>
      <c r="M16" s="107"/>
      <c r="N16" s="101"/>
      <c r="O16" s="99"/>
      <c r="P16" s="99"/>
      <c r="Q16" s="99"/>
    </row>
    <row r="17" spans="1:17" s="110" customFormat="1" ht="12.75">
      <c r="A17" s="99" t="s">
        <v>30</v>
      </c>
      <c r="B17" s="100">
        <v>7840</v>
      </c>
      <c r="C17" s="101" t="str">
        <f>VLOOKUP(B17,leden!A:C,2,FALSE)</f>
        <v>RODIUS Danny</v>
      </c>
      <c r="D17" s="99"/>
      <c r="E17" s="99"/>
      <c r="F17" s="101" t="str">
        <f>VLOOKUP(B17,leden!A:C,3,FALSE)</f>
        <v>OBA</v>
      </c>
      <c r="G17" s="101">
        <f>VLOOKUP(B17,leden!A:D,4,FALSE)</f>
        <v>14</v>
      </c>
      <c r="H17" s="103" t="s">
        <v>26</v>
      </c>
      <c r="I17" s="100">
        <v>4269</v>
      </c>
      <c r="J17" s="101" t="str">
        <f>VLOOKUP(I17,leden!A:C,2,FALSE)</f>
        <v>TRATSAERT Daniel</v>
      </c>
      <c r="K17" s="99"/>
      <c r="L17" s="99"/>
      <c r="M17" s="101" t="str">
        <f>VLOOKUP(I17,leden!A:C,3,FALSE)</f>
        <v>OBA</v>
      </c>
      <c r="N17" s="101">
        <f>VLOOKUP(I17,leden!A:D,4,FALSE)</f>
        <v>17</v>
      </c>
      <c r="O17" s="99"/>
      <c r="P17" s="99"/>
      <c r="Q17" s="99"/>
    </row>
    <row r="18" spans="1:17" s="110" customFormat="1" ht="6.75" customHeight="1">
      <c r="A18" s="99"/>
      <c r="B18" s="100"/>
      <c r="C18" s="99"/>
      <c r="D18" s="99"/>
      <c r="E18" s="99"/>
      <c r="F18" s="107"/>
      <c r="G18" s="103"/>
      <c r="H18" s="103"/>
      <c r="I18" s="100"/>
      <c r="J18" s="107"/>
      <c r="K18" s="99"/>
      <c r="L18" s="99"/>
      <c r="M18" s="107"/>
      <c r="N18" s="101"/>
      <c r="O18" s="99"/>
      <c r="P18" s="99"/>
      <c r="Q18" s="99"/>
    </row>
    <row r="19" spans="1:17" s="110" customFormat="1" ht="14.25">
      <c r="A19" s="99" t="s">
        <v>235</v>
      </c>
      <c r="B19" s="100">
        <v>7525</v>
      </c>
      <c r="C19" s="101" t="str">
        <f>VLOOKUP(B19,leden!A:C,2,FALSE)</f>
        <v>VAN VYVE Dany</v>
      </c>
      <c r="D19" s="99"/>
      <c r="E19" s="99"/>
      <c r="F19" s="101" t="str">
        <f>VLOOKUP(B19,leden!A:C,3,FALSE)</f>
        <v>K.Br</v>
      </c>
      <c r="G19" s="101">
        <f>VLOOKUP(B19,leden!A:D,4,FALSE)</f>
        <v>14</v>
      </c>
      <c r="H19" s="103" t="s">
        <v>26</v>
      </c>
      <c r="I19" s="100">
        <v>6399</v>
      </c>
      <c r="J19" s="101" t="str">
        <f>VLOOKUP(I19,leden!A:C,2,FALSE)</f>
        <v>DELAERE Marc</v>
      </c>
      <c r="K19" s="99"/>
      <c r="L19" s="99"/>
      <c r="M19" s="101" t="str">
        <f>VLOOKUP(I19,leden!A:C,3,FALSE)</f>
        <v>K.Kn</v>
      </c>
      <c r="N19" s="101">
        <f>VLOOKUP(I19,leden!A:D,4,FALSE)</f>
        <v>11</v>
      </c>
      <c r="O19" s="104"/>
      <c r="P19" s="105"/>
      <c r="Q19" s="99"/>
    </row>
    <row r="20" spans="1:17" s="110" customFormat="1" ht="6.75" customHeight="1">
      <c r="A20" s="99"/>
      <c r="B20" s="100"/>
      <c r="C20" s="99"/>
      <c r="D20" s="99"/>
      <c r="E20" s="99"/>
      <c r="F20" s="107"/>
      <c r="G20" s="103"/>
      <c r="H20" s="103"/>
      <c r="I20" s="100"/>
      <c r="J20" s="107"/>
      <c r="K20" s="99"/>
      <c r="L20" s="99"/>
      <c r="M20" s="107"/>
      <c r="N20" s="101"/>
      <c r="O20" s="99"/>
      <c r="P20" s="99"/>
      <c r="Q20" s="99"/>
    </row>
    <row r="21" spans="1:17" s="110" customFormat="1" ht="12.75">
      <c r="A21" s="99" t="s">
        <v>236</v>
      </c>
      <c r="B21" s="100">
        <v>7148</v>
      </c>
      <c r="C21" s="101" t="str">
        <f>VLOOKUP(B21,leden!A:C,2,FALSE)</f>
        <v>ANECA Maxime</v>
      </c>
      <c r="D21" s="99"/>
      <c r="E21" s="99"/>
      <c r="F21" s="101" t="str">
        <f>VLOOKUP(B21,leden!A:C,3,FALSE)</f>
        <v>K.Kn</v>
      </c>
      <c r="G21" s="215" t="str">
        <f>VLOOKUP(B21,leden!A:D,4,FALSE)</f>
        <v>09</v>
      </c>
      <c r="H21" s="103" t="s">
        <v>26</v>
      </c>
      <c r="I21" s="100">
        <v>9257</v>
      </c>
      <c r="J21" s="101" t="str">
        <f>VLOOKUP(I21,leden!A:C,2,FALSE)</f>
        <v>MUS Hendrik</v>
      </c>
      <c r="K21" s="99"/>
      <c r="L21" s="99"/>
      <c r="M21" s="101" t="str">
        <f>VLOOKUP(I21,leden!A:C,3,FALSE)</f>
        <v>K.Br</v>
      </c>
      <c r="N21" s="101">
        <f>VLOOKUP(I21,leden!A:D,4,FALSE)</f>
        <v>17</v>
      </c>
      <c r="O21" s="99"/>
      <c r="P21" s="99"/>
      <c r="Q21" s="99"/>
    </row>
    <row r="22" spans="1:17" s="110" customFormat="1" ht="6.75" customHeight="1">
      <c r="A22" s="99"/>
      <c r="B22" s="100"/>
      <c r="C22" s="99"/>
      <c r="D22" s="99"/>
      <c r="E22" s="99"/>
      <c r="F22" s="107"/>
      <c r="G22" s="103"/>
      <c r="H22" s="103"/>
      <c r="I22" s="100"/>
      <c r="J22" s="107"/>
      <c r="K22" s="99"/>
      <c r="L22" s="99"/>
      <c r="M22" s="107"/>
      <c r="N22" s="101"/>
      <c r="O22" s="99"/>
      <c r="P22" s="99"/>
      <c r="Q22" s="99"/>
    </row>
    <row r="23" spans="1:17" s="110" customFormat="1" ht="12.75">
      <c r="A23" s="99" t="s">
        <v>237</v>
      </c>
      <c r="B23" s="100">
        <v>4522</v>
      </c>
      <c r="C23" s="101" t="str">
        <f>VLOOKUP(B23,leden!A:C,2,FALSE)</f>
        <v>METTEPENNINGEN Julien</v>
      </c>
      <c r="D23" s="99"/>
      <c r="E23" s="99"/>
      <c r="F23" s="101" t="str">
        <f>VLOOKUP(B23,leden!A:C,3,FALSE)</f>
        <v>K.Kn</v>
      </c>
      <c r="G23" s="215" t="str">
        <f>VLOOKUP(B23,leden!A:D,4,FALSE)</f>
        <v>09</v>
      </c>
      <c r="H23" s="103" t="s">
        <v>26</v>
      </c>
      <c r="I23" s="100">
        <v>7141</v>
      </c>
      <c r="J23" s="101" t="str">
        <f>VLOOKUP(I23,leden!A:C,2,FALSE)</f>
        <v>SNYDERS Hein</v>
      </c>
      <c r="K23" s="99"/>
      <c r="L23" s="99"/>
      <c r="M23" s="101" t="str">
        <f>VLOOKUP(I23,leden!A:C,3,FALSE)</f>
        <v>OS</v>
      </c>
      <c r="N23" s="215" t="str">
        <f>VLOOKUP(I23,leden!A:D,4,FALSE)</f>
        <v>09</v>
      </c>
      <c r="O23" s="99"/>
      <c r="P23" s="99"/>
      <c r="Q23" s="99"/>
    </row>
    <row r="24" spans="1:17" s="110" customFormat="1" ht="6.75" customHeight="1">
      <c r="A24" s="99"/>
      <c r="B24" s="100"/>
      <c r="C24" s="99"/>
      <c r="D24" s="99"/>
      <c r="E24" s="99"/>
      <c r="F24" s="107"/>
      <c r="G24" s="103"/>
      <c r="H24" s="103"/>
      <c r="I24" s="100"/>
      <c r="J24" s="107"/>
      <c r="K24" s="99"/>
      <c r="L24" s="99"/>
      <c r="M24" s="107"/>
      <c r="N24" s="103"/>
      <c r="O24" s="99"/>
      <c r="P24" s="99"/>
      <c r="Q24" s="99"/>
    </row>
    <row r="25" spans="1:17" s="110" customFormat="1" ht="14.25">
      <c r="A25" s="99" t="s">
        <v>241</v>
      </c>
      <c r="B25" s="172">
        <v>8002</v>
      </c>
      <c r="C25" s="101" t="str">
        <f>VLOOKUP(B25,leden!A:C,2,FALSE)</f>
        <v>MAES Pascal</v>
      </c>
      <c r="D25" s="99"/>
      <c r="E25" s="99"/>
      <c r="F25" s="101" t="str">
        <f>VLOOKUP(B25,leden!A:C,3,FALSE)</f>
        <v>OS</v>
      </c>
      <c r="G25" s="101">
        <f>VLOOKUP(B25,leden!A:D,4,FALSE)</f>
        <v>17</v>
      </c>
      <c r="H25" s="103" t="s">
        <v>26</v>
      </c>
      <c r="I25" s="100">
        <v>4246</v>
      </c>
      <c r="J25" s="101" t="str">
        <f>VLOOKUP(I25,leden!A:C,2,FALSE)</f>
        <v>BOLLE Jean-Marie</v>
      </c>
      <c r="K25" s="99"/>
      <c r="L25" s="99"/>
      <c r="M25" s="101" t="str">
        <f>VLOOKUP(I25,leden!A:C,3,FALSE)</f>
        <v>OBA</v>
      </c>
      <c r="N25" s="101">
        <f>VLOOKUP(I25,leden!A:D,4,FALSE)</f>
        <v>21</v>
      </c>
      <c r="O25" s="104"/>
      <c r="P25" s="105"/>
      <c r="Q25" s="99"/>
    </row>
    <row r="26" spans="1:17" s="110" customFormat="1" ht="6.75" customHeight="1">
      <c r="A26" s="99"/>
      <c r="B26" s="100"/>
      <c r="C26" s="99"/>
      <c r="D26" s="99"/>
      <c r="E26" s="99"/>
      <c r="F26" s="107"/>
      <c r="G26" s="103"/>
      <c r="H26" s="103"/>
      <c r="I26" s="100"/>
      <c r="J26" s="107"/>
      <c r="K26" s="99"/>
      <c r="L26" s="99"/>
      <c r="M26" s="107"/>
      <c r="N26" s="103"/>
      <c r="O26" s="99"/>
      <c r="P26" s="99"/>
      <c r="Q26" s="99"/>
    </row>
    <row r="27" spans="1:17" s="110" customFormat="1" ht="12.75">
      <c r="A27" s="99" t="s">
        <v>242</v>
      </c>
      <c r="B27" s="100">
        <v>9977</v>
      </c>
      <c r="C27" s="101" t="str">
        <f>VLOOKUP(B27,leden!A:C,2,FALSE)</f>
        <v>GOEMAERE Yves</v>
      </c>
      <c r="D27" s="99"/>
      <c r="E27" s="99"/>
      <c r="F27" s="101" t="str">
        <f>VLOOKUP(B27,leden!A:C,3,FALSE)</f>
        <v>OBA</v>
      </c>
      <c r="G27" s="101">
        <f>VLOOKUP(B27,leden!A:D,4,FALSE)</f>
        <v>21</v>
      </c>
      <c r="H27" s="103" t="s">
        <v>26</v>
      </c>
      <c r="I27" s="100">
        <v>7357</v>
      </c>
      <c r="J27" s="101" t="str">
        <f>VLOOKUP(I27,leden!A:C,2,FALSE)</f>
        <v>DECOSTER Kurt</v>
      </c>
      <c r="K27" s="99"/>
      <c r="L27" s="99"/>
      <c r="M27" s="101" t="str">
        <f>VLOOKUP(I27,leden!A:C,3,FALSE)</f>
        <v>OS</v>
      </c>
      <c r="N27" s="101">
        <f>VLOOKUP(I27,leden!A:D,4,FALSE)</f>
        <v>14</v>
      </c>
      <c r="O27" s="99"/>
      <c r="P27" s="99"/>
      <c r="Q27" s="99"/>
    </row>
    <row r="28" spans="1:17" s="110" customFormat="1" ht="6.75" customHeight="1">
      <c r="A28" s="99"/>
      <c r="B28" s="100"/>
      <c r="C28" s="99"/>
      <c r="D28" s="99"/>
      <c r="E28" s="99"/>
      <c r="F28" s="107"/>
      <c r="G28" s="103"/>
      <c r="H28" s="103"/>
      <c r="I28" s="100"/>
      <c r="J28" s="107"/>
      <c r="K28" s="99"/>
      <c r="L28" s="99"/>
      <c r="M28" s="107"/>
      <c r="N28" s="103"/>
      <c r="O28" s="99"/>
      <c r="P28" s="99"/>
      <c r="Q28" s="99"/>
    </row>
    <row r="29" spans="1:17" s="110" customFormat="1" ht="12.75">
      <c r="A29" s="99" t="s">
        <v>251</v>
      </c>
      <c r="B29" s="100">
        <v>7287</v>
      </c>
      <c r="C29" s="101" t="str">
        <f>VLOOKUP(B29,leden!A:C,2,FALSE)</f>
        <v>SOENENS Joël</v>
      </c>
      <c r="D29" s="99"/>
      <c r="E29" s="99"/>
      <c r="F29" s="101" t="str">
        <f>VLOOKUP(B29,leden!A:C,3,FALSE)</f>
        <v>OS</v>
      </c>
      <c r="G29" s="215" t="str">
        <f>VLOOKUP(B29,leden!A:D,4,FALSE)</f>
        <v>09</v>
      </c>
      <c r="H29" s="103" t="s">
        <v>26</v>
      </c>
      <c r="I29" s="100">
        <v>9337</v>
      </c>
      <c r="J29" s="101" t="str">
        <f>VLOOKUP(I29,leden!A:C,2,FALSE)</f>
        <v>MEULEMEESTER Rafael</v>
      </c>
      <c r="K29" s="99"/>
      <c r="L29" s="99"/>
      <c r="M29" s="101" t="str">
        <f>VLOOKUP(I29,leden!A:C,3,FALSE)</f>
        <v>OBA</v>
      </c>
      <c r="N29" s="101">
        <f>VLOOKUP(I29,leden!A:D,4,FALSE)</f>
        <v>14</v>
      </c>
      <c r="O29" s="99"/>
      <c r="P29" s="99"/>
      <c r="Q29" s="99"/>
    </row>
    <row r="30" spans="1:17" s="110" customFormat="1" ht="6.75" customHeight="1">
      <c r="A30" s="99"/>
      <c r="B30" s="100"/>
      <c r="C30" s="99"/>
      <c r="D30" s="99"/>
      <c r="E30" s="99"/>
      <c r="F30" s="107"/>
      <c r="G30" s="216"/>
      <c r="H30" s="103"/>
      <c r="I30" s="100"/>
      <c r="J30" s="107"/>
      <c r="K30" s="99"/>
      <c r="L30" s="99"/>
      <c r="M30" s="107"/>
      <c r="N30" s="103"/>
      <c r="O30" s="99"/>
      <c r="P30" s="99"/>
      <c r="Q30" s="99"/>
    </row>
    <row r="31" spans="1:17" s="110" customFormat="1" ht="12.75">
      <c r="A31" s="99" t="s">
        <v>252</v>
      </c>
      <c r="B31" s="100">
        <v>4256</v>
      </c>
      <c r="C31" s="101" t="str">
        <f>VLOOKUP(B31,leden!A:C,2,FALSE)</f>
        <v>HELSMOORTEL Rik</v>
      </c>
      <c r="D31" s="99"/>
      <c r="E31" s="99"/>
      <c r="F31" s="101" t="str">
        <f>VLOOKUP(B31,leden!A:C,3,FALSE)</f>
        <v>OBA</v>
      </c>
      <c r="G31" s="215">
        <f>VLOOKUP(B31,leden!A:D,4,FALSE)</f>
        <v>17</v>
      </c>
      <c r="H31" s="103" t="s">
        <v>26</v>
      </c>
      <c r="I31" s="100">
        <v>7010</v>
      </c>
      <c r="J31" s="101" t="str">
        <f>VLOOKUP(I31,leden!A:C,2,FALSE)</f>
        <v>VERMEULEN Johan</v>
      </c>
      <c r="K31" s="99"/>
      <c r="L31" s="99"/>
      <c r="M31" s="101" t="str">
        <f>VLOOKUP(I31,leden!A:C,3,FALSE)</f>
        <v>OS</v>
      </c>
      <c r="N31" s="101">
        <f>VLOOKUP(I31,leden!A:D,4,FALSE)</f>
        <v>14</v>
      </c>
      <c r="O31" s="99"/>
      <c r="P31" s="99"/>
      <c r="Q31" s="99"/>
    </row>
    <row r="32" spans="1:17" s="110" customFormat="1" ht="6.75" customHeight="1">
      <c r="A32" s="99"/>
      <c r="B32" s="100"/>
      <c r="C32" s="99"/>
      <c r="D32" s="99"/>
      <c r="E32" s="99"/>
      <c r="F32" s="107"/>
      <c r="G32" s="103"/>
      <c r="H32" s="103"/>
      <c r="I32" s="100"/>
      <c r="J32" s="107"/>
      <c r="K32" s="99"/>
      <c r="L32" s="99"/>
      <c r="M32" s="107"/>
      <c r="N32" s="101"/>
      <c r="O32" s="99"/>
      <c r="P32" s="99"/>
      <c r="Q32" s="99"/>
    </row>
    <row r="33" spans="1:17" s="110" customFormat="1" ht="12.75">
      <c r="A33" s="99" t="s">
        <v>253</v>
      </c>
      <c r="B33" s="100">
        <v>4276</v>
      </c>
      <c r="C33" s="101" t="str">
        <f>VLOOKUP(B33,leden!A:C,2,FALSE)</f>
        <v>VAN WESEMAEL Walter</v>
      </c>
      <c r="D33" s="99"/>
      <c r="E33" s="99"/>
      <c r="F33" s="101" t="str">
        <f>VLOOKUP(B33,leden!A:C,3,FALSE)</f>
        <v>OBA</v>
      </c>
      <c r="G33" s="101">
        <f>VLOOKUP(B33,leden!A:D,4,FALSE)</f>
        <v>14</v>
      </c>
      <c r="H33" s="103" t="s">
        <v>26</v>
      </c>
      <c r="I33" s="100">
        <v>1102</v>
      </c>
      <c r="J33" s="101" t="str">
        <f>VLOOKUP(I33,leden!A:C,2,FALSE)</f>
        <v>CALLIAUW Ludovicus</v>
      </c>
      <c r="K33" s="99"/>
      <c r="L33" s="99"/>
      <c r="M33" s="101" t="str">
        <f>VLOOKUP(I33,leden!A:C,3,FALSE)</f>
        <v>OS</v>
      </c>
      <c r="N33" s="101">
        <f>VLOOKUP(I33,leden!A:D,4,FALSE)</f>
        <v>11</v>
      </c>
      <c r="O33" s="99"/>
      <c r="P33" s="99"/>
      <c r="Q33" s="99"/>
    </row>
    <row r="34" spans="1:17" ht="6.75" customHeight="1">
      <c r="A34" s="99"/>
      <c r="B34" s="100"/>
      <c r="C34" s="99"/>
      <c r="D34" s="99"/>
      <c r="E34" s="99"/>
      <c r="F34" s="107"/>
      <c r="G34" s="103"/>
      <c r="H34" s="103"/>
      <c r="I34" s="100"/>
      <c r="J34" s="107"/>
      <c r="K34" s="99"/>
      <c r="L34" s="99"/>
      <c r="M34" s="107"/>
      <c r="N34" s="103"/>
      <c r="O34" s="99"/>
      <c r="P34" s="99"/>
      <c r="Q34" s="106"/>
    </row>
    <row r="35" spans="1:17" ht="6.75" customHeight="1">
      <c r="A35" s="99"/>
      <c r="B35" s="100"/>
      <c r="C35" s="99"/>
      <c r="D35" s="99"/>
      <c r="E35" s="99"/>
      <c r="F35" s="107"/>
      <c r="G35" s="103"/>
      <c r="H35" s="103"/>
      <c r="I35" s="100"/>
      <c r="J35" s="107"/>
      <c r="K35" s="99"/>
      <c r="L35" s="99"/>
      <c r="M35" s="107"/>
      <c r="N35" s="103"/>
      <c r="O35" s="99"/>
      <c r="P35" s="99"/>
      <c r="Q35" s="106"/>
    </row>
    <row r="36" spans="1:17" ht="6.75" customHeight="1">
      <c r="A36" s="99"/>
      <c r="B36" s="100"/>
      <c r="C36" s="99"/>
      <c r="D36" s="99"/>
      <c r="E36" s="99"/>
      <c r="F36" s="107"/>
      <c r="G36" s="103"/>
      <c r="H36" s="103"/>
      <c r="I36" s="100"/>
      <c r="J36" s="107"/>
      <c r="K36" s="99"/>
      <c r="L36" s="99"/>
      <c r="M36" s="107"/>
      <c r="N36" s="103"/>
      <c r="O36" s="99"/>
      <c r="P36" s="99"/>
      <c r="Q36" s="106"/>
    </row>
    <row r="37" spans="1:17" ht="6.75" customHeight="1">
      <c r="A37" s="99"/>
      <c r="B37" s="100"/>
      <c r="C37" s="99"/>
      <c r="D37" s="99"/>
      <c r="E37" s="99"/>
      <c r="F37" s="107"/>
      <c r="G37" s="103"/>
      <c r="H37" s="103"/>
      <c r="I37" s="100"/>
      <c r="J37" s="107"/>
      <c r="K37" s="99"/>
      <c r="L37" s="99"/>
      <c r="M37" s="107"/>
      <c r="N37" s="103"/>
      <c r="O37" s="99"/>
      <c r="P37" s="99"/>
      <c r="Q37" s="106"/>
    </row>
    <row r="38" spans="1:17" ht="6.75" customHeight="1">
      <c r="A38" s="99"/>
      <c r="B38" s="100"/>
      <c r="C38" s="99"/>
      <c r="D38" s="99"/>
      <c r="E38" s="99"/>
      <c r="F38" s="107"/>
      <c r="G38" s="103"/>
      <c r="H38" s="103"/>
      <c r="I38" s="100"/>
      <c r="J38" s="107"/>
      <c r="K38" s="99"/>
      <c r="L38" s="99"/>
      <c r="M38" s="107"/>
      <c r="N38" s="103"/>
      <c r="O38" s="99"/>
      <c r="P38" s="99"/>
      <c r="Q38" s="106"/>
    </row>
    <row r="39" ht="12.75">
      <c r="B39" s="110" t="s">
        <v>31</v>
      </c>
    </row>
    <row r="40" ht="5.25" customHeight="1">
      <c r="B40" s="111" t="s">
        <v>32</v>
      </c>
    </row>
    <row r="41" ht="6" customHeight="1"/>
    <row r="42" ht="12.75">
      <c r="B42" s="110" t="s">
        <v>254</v>
      </c>
    </row>
    <row r="43" ht="12.75" customHeight="1">
      <c r="B43" s="110"/>
    </row>
    <row r="44" ht="6" customHeight="1">
      <c r="B44" s="111" t="s">
        <v>32</v>
      </c>
    </row>
    <row r="46" ht="12.75" customHeight="1">
      <c r="B46" s="110" t="s">
        <v>34</v>
      </c>
    </row>
    <row r="47" ht="6.75" customHeight="1"/>
    <row r="48" s="174" customFormat="1" ht="12.75" customHeight="1">
      <c r="B48" s="173" t="s">
        <v>256</v>
      </c>
    </row>
    <row r="49" spans="2:14" ht="4.5" customHeight="1" thickBot="1"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</row>
    <row r="51" ht="12.75">
      <c r="B51" s="110" t="s">
        <v>35</v>
      </c>
    </row>
    <row r="52" ht="12" customHeight="1">
      <c r="B52" s="110" t="s">
        <v>255</v>
      </c>
    </row>
    <row r="54" ht="12.75">
      <c r="B54" s="110" t="s">
        <v>37</v>
      </c>
    </row>
    <row r="55" ht="15">
      <c r="B55" s="65"/>
    </row>
    <row r="56" ht="18.75">
      <c r="B56" s="175" t="s">
        <v>238</v>
      </c>
    </row>
    <row r="57" ht="18.75">
      <c r="B57" s="175" t="s">
        <v>239</v>
      </c>
    </row>
    <row r="59" ht="12.75">
      <c r="B59" s="110" t="s">
        <v>39</v>
      </c>
    </row>
    <row r="60" ht="12.75" customHeight="1">
      <c r="B60" s="110" t="s">
        <v>40</v>
      </c>
    </row>
    <row r="61" ht="6" customHeight="1">
      <c r="B61" s="111" t="s">
        <v>32</v>
      </c>
    </row>
    <row r="62" ht="6" customHeight="1">
      <c r="B62" s="111"/>
    </row>
    <row r="63" spans="2:4" ht="15">
      <c r="B63" s="111"/>
      <c r="D63" s="115" t="s">
        <v>42</v>
      </c>
    </row>
    <row r="64" spans="2:4" ht="15">
      <c r="B64" s="115" t="s">
        <v>41</v>
      </c>
      <c r="D64" s="115" t="s">
        <v>43</v>
      </c>
    </row>
    <row r="65" spans="4:6" ht="15">
      <c r="D65" s="115" t="s">
        <v>44</v>
      </c>
      <c r="F65" s="115" t="s">
        <v>45</v>
      </c>
    </row>
    <row r="66" ht="7.5" customHeight="1"/>
    <row r="67" ht="7.5" customHeight="1">
      <c r="B67" s="111" t="s">
        <v>32</v>
      </c>
    </row>
    <row r="68" spans="2:16" ht="12.75">
      <c r="B68" s="111"/>
      <c r="F68" s="110"/>
      <c r="G68" s="110" t="s">
        <v>47</v>
      </c>
      <c r="H68" s="110"/>
      <c r="I68" s="110"/>
      <c r="J68" s="110"/>
      <c r="K68" s="110"/>
      <c r="L68" s="110" t="s">
        <v>48</v>
      </c>
      <c r="M68" s="110"/>
      <c r="N68" s="110"/>
      <c r="O68" s="110"/>
      <c r="P68" s="110"/>
    </row>
    <row r="69" spans="2:16" ht="12.75">
      <c r="B69" s="110" t="s">
        <v>46</v>
      </c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</row>
    <row r="70" spans="2:16" ht="12.75">
      <c r="B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</row>
    <row r="71" ht="12.75">
      <c r="B71" s="110" t="s">
        <v>49</v>
      </c>
    </row>
    <row r="72" ht="13.5" thickBot="1">
      <c r="B72" s="110"/>
    </row>
    <row r="73" spans="1:24" ht="13.5" thickBot="1">
      <c r="A73" s="116" t="s">
        <v>50</v>
      </c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X73" s="119"/>
    </row>
  </sheetData>
  <sheetProtection/>
  <printOptions/>
  <pageMargins left="0.36" right="0.24" top="0.27" bottom="0.24" header="0.18" footer="0.17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3"/>
  <sheetViews>
    <sheetView zoomScalePageLayoutView="0" workbookViewId="0" topLeftCell="A7">
      <selection activeCell="J9" sqref="J9"/>
    </sheetView>
  </sheetViews>
  <sheetFormatPr defaultColWidth="9.140625" defaultRowHeight="15"/>
  <cols>
    <col min="1" max="1" width="3.00390625" style="65" customWidth="1"/>
    <col min="2" max="2" width="5.8515625" style="65" customWidth="1"/>
    <col min="3" max="4" width="9.140625" style="65" customWidth="1"/>
    <col min="5" max="5" width="5.7109375" style="65" customWidth="1"/>
    <col min="6" max="6" width="6.421875" style="65" customWidth="1"/>
    <col min="7" max="7" width="4.00390625" style="65" customWidth="1"/>
    <col min="8" max="8" width="2.8515625" style="65" customWidth="1"/>
    <col min="9" max="9" width="5.57421875" style="65" customWidth="1"/>
    <col min="10" max="11" width="9.140625" style="65" customWidth="1"/>
    <col min="12" max="12" width="5.28125" style="65" customWidth="1"/>
    <col min="13" max="13" width="5.8515625" style="65" customWidth="1"/>
    <col min="14" max="14" width="3.7109375" style="65" customWidth="1"/>
    <col min="15" max="15" width="1.1484375" style="65" customWidth="1"/>
    <col min="16" max="16" width="3.7109375" style="65" customWidth="1"/>
    <col min="17" max="17" width="1.8515625" style="65" customWidth="1"/>
    <col min="18" max="18" width="7.8515625" style="65" customWidth="1"/>
    <col min="19" max="16384" width="9.140625" style="65" customWidth="1"/>
  </cols>
  <sheetData>
    <row r="1" spans="2:18" ht="19.5">
      <c r="B1" s="66"/>
      <c r="C1" s="67" t="s">
        <v>20</v>
      </c>
      <c r="D1" s="68"/>
      <c r="E1" s="69"/>
      <c r="F1" s="69"/>
      <c r="G1" s="69"/>
      <c r="H1" s="69"/>
      <c r="I1" s="69"/>
      <c r="J1" s="70"/>
      <c r="K1" s="71" t="s">
        <v>21</v>
      </c>
      <c r="L1" s="70"/>
      <c r="M1" s="70"/>
      <c r="N1" s="70"/>
      <c r="O1" s="72"/>
      <c r="P1" s="176"/>
      <c r="Q1" s="176"/>
      <c r="R1" s="177"/>
    </row>
    <row r="2" spans="2:18" ht="15.75">
      <c r="B2" s="74"/>
      <c r="C2" s="75"/>
      <c r="D2" s="76"/>
      <c r="E2" s="77" t="s">
        <v>22</v>
      </c>
      <c r="F2" s="78"/>
      <c r="G2" s="78"/>
      <c r="H2" s="78"/>
      <c r="I2" s="79"/>
      <c r="J2" s="80"/>
      <c r="K2" s="75"/>
      <c r="L2" s="75"/>
      <c r="M2" s="75"/>
      <c r="N2" s="75"/>
      <c r="O2" s="81"/>
      <c r="P2" s="178"/>
      <c r="Q2" s="178"/>
      <c r="R2" s="179"/>
    </row>
    <row r="3" spans="2:18" ht="16.5" thickBot="1">
      <c r="B3" s="83"/>
      <c r="C3" s="84"/>
      <c r="D3" s="85" t="s">
        <v>257</v>
      </c>
      <c r="E3" s="86"/>
      <c r="F3" s="87"/>
      <c r="G3" s="88"/>
      <c r="H3" s="89"/>
      <c r="I3" s="89"/>
      <c r="J3" s="89"/>
      <c r="K3" s="90"/>
      <c r="L3" s="90"/>
      <c r="M3" s="91" t="s">
        <v>249</v>
      </c>
      <c r="N3" s="90"/>
      <c r="O3" s="92"/>
      <c r="P3" s="180"/>
      <c r="Q3" s="180"/>
      <c r="R3" s="181"/>
    </row>
    <row r="4" ht="9.75" customHeight="1">
      <c r="C4" s="171" t="s">
        <v>250</v>
      </c>
    </row>
    <row r="5" ht="9.75" customHeight="1">
      <c r="C5" s="94"/>
    </row>
    <row r="6" spans="2:4" ht="16.5" customHeight="1">
      <c r="B6" s="95" t="s">
        <v>234</v>
      </c>
      <c r="C6" s="96"/>
      <c r="D6" s="97"/>
    </row>
    <row r="7" s="97" customFormat="1" ht="16.5" customHeight="1">
      <c r="B7" s="98"/>
    </row>
    <row r="8" s="97" customFormat="1" ht="6.75" customHeight="1">
      <c r="B8" s="98"/>
    </row>
    <row r="9" spans="1:18" s="110" customFormat="1" ht="15.75">
      <c r="A9" s="99" t="s">
        <v>25</v>
      </c>
      <c r="B9" s="172">
        <v>7162</v>
      </c>
      <c r="C9" s="122" t="str">
        <f>VLOOKUP(B9,leden!A:C,2,FALSE)</f>
        <v>CLAEYS Jan</v>
      </c>
      <c r="D9" s="99"/>
      <c r="E9" s="99"/>
      <c r="F9" s="101" t="str">
        <f>VLOOKUP(B9,leden!A:C,3,FALSE)</f>
        <v>K.Kn</v>
      </c>
      <c r="G9" s="101">
        <f>VLOOKUP(B9,leden!A:D,4,FALSE)</f>
        <v>14</v>
      </c>
      <c r="H9" s="103" t="s">
        <v>26</v>
      </c>
      <c r="I9" s="100">
        <v>4099</v>
      </c>
      <c r="J9" s="101" t="str">
        <f>VLOOKUP(I9,leden!A:C,2,FALSE)</f>
        <v>BOLLE Dirk</v>
      </c>
      <c r="K9" s="99"/>
      <c r="L9" s="99"/>
      <c r="M9" s="101" t="str">
        <f>VLOOKUP(I9,leden!A:C,3,FALSE)</f>
        <v>K.Br</v>
      </c>
      <c r="N9" s="101">
        <f>VLOOKUP(I9,leden!A:D,4,FALSE)</f>
        <v>21</v>
      </c>
      <c r="O9" s="104"/>
      <c r="P9" s="108">
        <v>2</v>
      </c>
      <c r="Q9" s="108" t="s">
        <v>26</v>
      </c>
      <c r="R9" s="109">
        <v>1</v>
      </c>
    </row>
    <row r="10" spans="1:18" s="110" customFormat="1" ht="15.75" customHeight="1">
      <c r="A10" s="99"/>
      <c r="B10" s="100"/>
      <c r="C10" s="99" t="s">
        <v>265</v>
      </c>
      <c r="D10" s="99"/>
      <c r="E10" s="99"/>
      <c r="F10" s="107"/>
      <c r="G10" s="103"/>
      <c r="H10" s="103"/>
      <c r="I10" s="100"/>
      <c r="J10" s="107" t="s">
        <v>266</v>
      </c>
      <c r="K10" s="99"/>
      <c r="L10" s="99"/>
      <c r="M10" s="107"/>
      <c r="N10" s="103"/>
      <c r="O10" s="99"/>
      <c r="P10" s="126"/>
      <c r="Q10" s="126"/>
      <c r="R10" s="127"/>
    </row>
    <row r="11" spans="1:18" s="110" customFormat="1" ht="15.75">
      <c r="A11" s="99" t="s">
        <v>27</v>
      </c>
      <c r="B11" s="100">
        <v>4065</v>
      </c>
      <c r="C11" s="122" t="str">
        <f>VLOOKUP(B11,leden!A:C,2,FALSE)</f>
        <v>BAERT Rony</v>
      </c>
      <c r="D11" s="99"/>
      <c r="E11" s="99"/>
      <c r="F11" s="101" t="str">
        <f>VLOOKUP(B11,leden!A:C,3,FALSE)</f>
        <v>OBA</v>
      </c>
      <c r="G11" s="101">
        <f>VLOOKUP(B11,leden!A:D,4,FALSE)</f>
        <v>21</v>
      </c>
      <c r="H11" s="103" t="s">
        <v>26</v>
      </c>
      <c r="I11" s="100">
        <v>8669</v>
      </c>
      <c r="J11" s="101" t="str">
        <f>VLOOKUP(I11,leden!A:C,2,FALSE)</f>
        <v>DE CLERCK Jean</v>
      </c>
      <c r="K11" s="99"/>
      <c r="L11" s="99"/>
      <c r="M11" s="101" t="str">
        <f>VLOOKUP(I11,leden!A:C,3,FALSE)</f>
        <v>K.Br</v>
      </c>
      <c r="N11" s="101">
        <f>VLOOKUP(I11,leden!A:D,4,FALSE)</f>
        <v>21</v>
      </c>
      <c r="O11" s="99"/>
      <c r="P11" s="108">
        <v>2</v>
      </c>
      <c r="Q11" s="108" t="s">
        <v>26</v>
      </c>
      <c r="R11" s="109">
        <v>1</v>
      </c>
    </row>
    <row r="12" spans="1:18" s="110" customFormat="1" ht="15.75" customHeight="1">
      <c r="A12" s="99"/>
      <c r="B12" s="100"/>
      <c r="C12" s="99" t="s">
        <v>260</v>
      </c>
      <c r="D12" s="99"/>
      <c r="E12" s="99"/>
      <c r="F12" s="107"/>
      <c r="G12" s="103"/>
      <c r="H12" s="103"/>
      <c r="I12" s="100"/>
      <c r="J12" s="107" t="s">
        <v>261</v>
      </c>
      <c r="K12" s="99"/>
      <c r="L12" s="99"/>
      <c r="M12" s="107"/>
      <c r="N12" s="103"/>
      <c r="O12" s="99"/>
      <c r="P12" s="126"/>
      <c r="Q12" s="126"/>
      <c r="R12" s="127"/>
    </row>
    <row r="13" spans="1:18" s="110" customFormat="1" ht="15.75">
      <c r="A13" s="99" t="s">
        <v>28</v>
      </c>
      <c r="B13" s="100">
        <v>8678</v>
      </c>
      <c r="C13" s="122" t="str">
        <f>VLOOKUP(B13,leden!A:C,2,FALSE)</f>
        <v>GHAZAL Ahmad</v>
      </c>
      <c r="D13" s="99"/>
      <c r="E13" s="99"/>
      <c r="F13" s="101" t="str">
        <f>VLOOKUP(B13,leden!A:C,3,FALSE)</f>
        <v>K.Br</v>
      </c>
      <c r="G13" s="101">
        <f>VLOOKUP(B13,leden!A:D,4,FALSE)</f>
        <v>21</v>
      </c>
      <c r="H13" s="103" t="s">
        <v>26</v>
      </c>
      <c r="I13" s="100">
        <v>9414</v>
      </c>
      <c r="J13" s="101" t="str">
        <f>VLOOKUP(I13,leden!A:C,2,FALSE)</f>
        <v>EUSSEN Gerardus</v>
      </c>
      <c r="K13" s="99"/>
      <c r="L13" s="99"/>
      <c r="M13" s="101" t="str">
        <f>VLOOKUP(I13,leden!A:C,3,FALSE)</f>
        <v>OBA</v>
      </c>
      <c r="N13" s="101">
        <f>VLOOKUP(I13,leden!A:D,4,FALSE)</f>
        <v>14</v>
      </c>
      <c r="O13" s="99"/>
      <c r="P13" s="108">
        <v>2</v>
      </c>
      <c r="Q13" s="108" t="s">
        <v>26</v>
      </c>
      <c r="R13" s="109">
        <v>0</v>
      </c>
    </row>
    <row r="14" spans="1:18" s="110" customFormat="1" ht="15.75" customHeight="1">
      <c r="A14" s="99"/>
      <c r="B14" s="100"/>
      <c r="C14" s="99" t="s">
        <v>267</v>
      </c>
      <c r="D14" s="99"/>
      <c r="E14" s="99"/>
      <c r="F14" s="107"/>
      <c r="G14" s="103"/>
      <c r="H14" s="103"/>
      <c r="I14" s="100"/>
      <c r="J14" s="107" t="s">
        <v>268</v>
      </c>
      <c r="K14" s="99"/>
      <c r="L14" s="99"/>
      <c r="M14" s="107"/>
      <c r="N14" s="103"/>
      <c r="O14" s="99"/>
      <c r="P14" s="126"/>
      <c r="Q14" s="126"/>
      <c r="R14" s="127"/>
    </row>
    <row r="15" spans="1:18" s="110" customFormat="1" ht="15.75">
      <c r="A15" s="99" t="s">
        <v>29</v>
      </c>
      <c r="B15" s="100">
        <v>1209</v>
      </c>
      <c r="C15" s="101" t="str">
        <f>VLOOKUP(B15,leden!A:C,2,FALSE)</f>
        <v>SOMERS Jan</v>
      </c>
      <c r="D15" s="99"/>
      <c r="E15" s="99"/>
      <c r="F15" s="101" t="str">
        <f>VLOOKUP(B15,leden!A:C,3,FALSE)</f>
        <v>OBA</v>
      </c>
      <c r="G15" s="101">
        <f>VLOOKUP(B15,leden!A:D,4,FALSE)</f>
        <v>14</v>
      </c>
      <c r="H15" s="103" t="s">
        <v>26</v>
      </c>
      <c r="I15" s="100">
        <v>7167</v>
      </c>
      <c r="J15" s="122" t="str">
        <f>VLOOKUP(I15,leden!A:C,2,FALSE)</f>
        <v>DE BOUVERE Bruno</v>
      </c>
      <c r="K15" s="99"/>
      <c r="L15" s="99"/>
      <c r="M15" s="101" t="str">
        <f>VLOOKUP(I15,leden!A:C,3,FALSE)</f>
        <v>K.Kn</v>
      </c>
      <c r="N15" s="101">
        <f>VLOOKUP(I15,leden!A:D,4,FALSE)</f>
        <v>14</v>
      </c>
      <c r="O15" s="99"/>
      <c r="P15" s="108">
        <v>0</v>
      </c>
      <c r="Q15" s="108" t="s">
        <v>26</v>
      </c>
      <c r="R15" s="109">
        <v>2</v>
      </c>
    </row>
    <row r="16" spans="1:18" s="110" customFormat="1" ht="15.75" customHeight="1">
      <c r="A16" s="99"/>
      <c r="B16" s="100"/>
      <c r="C16" s="99" t="s">
        <v>269</v>
      </c>
      <c r="D16" s="99"/>
      <c r="E16" s="99"/>
      <c r="F16" s="107"/>
      <c r="G16" s="103"/>
      <c r="H16" s="103"/>
      <c r="I16" s="100"/>
      <c r="J16" s="107" t="s">
        <v>270</v>
      </c>
      <c r="K16" s="99"/>
      <c r="L16" s="99"/>
      <c r="M16" s="107"/>
      <c r="N16" s="103"/>
      <c r="O16" s="99"/>
      <c r="P16" s="126"/>
      <c r="Q16" s="126"/>
      <c r="R16" s="127"/>
    </row>
    <row r="17" spans="1:18" s="110" customFormat="1" ht="15.75">
      <c r="A17" s="99" t="s">
        <v>30</v>
      </c>
      <c r="B17" s="100">
        <v>7840</v>
      </c>
      <c r="C17" s="101" t="str">
        <f>VLOOKUP(B17,leden!A:C,2,FALSE)</f>
        <v>RODIUS Danny</v>
      </c>
      <c r="D17" s="99"/>
      <c r="E17" s="99"/>
      <c r="F17" s="101" t="str">
        <f>VLOOKUP(B17,leden!A:C,3,FALSE)</f>
        <v>OBA</v>
      </c>
      <c r="G17" s="101">
        <f>VLOOKUP(B17,leden!A:D,4,FALSE)</f>
        <v>14</v>
      </c>
      <c r="H17" s="103" t="s">
        <v>26</v>
      </c>
      <c r="I17" s="100">
        <v>4269</v>
      </c>
      <c r="J17" s="122" t="str">
        <f>VLOOKUP(I17,leden!A:C,2,FALSE)</f>
        <v>TRATSAERT Daniel</v>
      </c>
      <c r="K17" s="99"/>
      <c r="L17" s="99"/>
      <c r="M17" s="101" t="str">
        <f>VLOOKUP(I17,leden!A:C,3,FALSE)</f>
        <v>OBA</v>
      </c>
      <c r="N17" s="101">
        <f>VLOOKUP(I17,leden!A:D,4,FALSE)</f>
        <v>17</v>
      </c>
      <c r="O17" s="99"/>
      <c r="P17" s="108">
        <v>0</v>
      </c>
      <c r="Q17" s="108" t="s">
        <v>26</v>
      </c>
      <c r="R17" s="109">
        <v>2</v>
      </c>
    </row>
    <row r="18" spans="1:18" s="110" customFormat="1" ht="15.75" customHeight="1">
      <c r="A18" s="99"/>
      <c r="B18" s="100"/>
      <c r="C18" s="99" t="s">
        <v>258</v>
      </c>
      <c r="D18" s="99"/>
      <c r="E18" s="99"/>
      <c r="F18" s="107"/>
      <c r="G18" s="103"/>
      <c r="H18" s="103"/>
      <c r="I18" s="100"/>
      <c r="J18" s="107" t="s">
        <v>259</v>
      </c>
      <c r="K18" s="99"/>
      <c r="L18" s="99"/>
      <c r="M18" s="107"/>
      <c r="N18" s="103"/>
      <c r="O18" s="99"/>
      <c r="P18" s="126"/>
      <c r="Q18" s="126"/>
      <c r="R18" s="127"/>
    </row>
    <row r="19" spans="1:18" s="110" customFormat="1" ht="15.75">
      <c r="A19" s="99" t="s">
        <v>235</v>
      </c>
      <c r="B19" s="100">
        <v>7525</v>
      </c>
      <c r="C19" s="122" t="str">
        <f>VLOOKUP(B19,leden!A:C,2,FALSE)</f>
        <v>VAN VYVE Dany</v>
      </c>
      <c r="D19" s="99"/>
      <c r="E19" s="99"/>
      <c r="F19" s="101" t="str">
        <f>VLOOKUP(B19,leden!A:C,3,FALSE)</f>
        <v>K.Br</v>
      </c>
      <c r="G19" s="101">
        <f>VLOOKUP(B19,leden!A:D,4,FALSE)</f>
        <v>14</v>
      </c>
      <c r="H19" s="103" t="s">
        <v>26</v>
      </c>
      <c r="I19" s="100">
        <v>6399</v>
      </c>
      <c r="J19" s="101" t="str">
        <f>VLOOKUP(I19,leden!A:C,2,FALSE)</f>
        <v>DELAERE Marc</v>
      </c>
      <c r="K19" s="99"/>
      <c r="L19" s="99"/>
      <c r="M19" s="101" t="str">
        <f>VLOOKUP(I19,leden!A:C,3,FALSE)</f>
        <v>K.Kn</v>
      </c>
      <c r="N19" s="101">
        <f>VLOOKUP(I19,leden!A:D,4,FALSE)</f>
        <v>11</v>
      </c>
      <c r="O19" s="104"/>
      <c r="P19" s="108">
        <v>2</v>
      </c>
      <c r="Q19" s="108" t="s">
        <v>26</v>
      </c>
      <c r="R19" s="109">
        <v>1</v>
      </c>
    </row>
    <row r="20" spans="1:18" s="110" customFormat="1" ht="15.75" customHeight="1">
      <c r="A20" s="99"/>
      <c r="B20" s="100"/>
      <c r="C20" s="99" t="s">
        <v>271</v>
      </c>
      <c r="D20" s="99"/>
      <c r="E20" s="99"/>
      <c r="F20" s="107"/>
      <c r="G20" s="103"/>
      <c r="H20" s="103"/>
      <c r="I20" s="100"/>
      <c r="J20" s="107" t="s">
        <v>272</v>
      </c>
      <c r="K20" s="99"/>
      <c r="L20" s="99"/>
      <c r="M20" s="107"/>
      <c r="N20" s="103"/>
      <c r="O20" s="99"/>
      <c r="P20" s="126"/>
      <c r="Q20" s="126"/>
      <c r="R20" s="127"/>
    </row>
    <row r="21" spans="1:18" s="110" customFormat="1" ht="15.75">
      <c r="A21" s="99" t="s">
        <v>236</v>
      </c>
      <c r="B21" s="100">
        <v>7148</v>
      </c>
      <c r="C21" s="101" t="str">
        <f>VLOOKUP(B21,leden!A:C,2,FALSE)</f>
        <v>ANECA Maxime</v>
      </c>
      <c r="D21" s="99"/>
      <c r="E21" s="99"/>
      <c r="F21" s="101" t="str">
        <f>VLOOKUP(B21,leden!A:C,3,FALSE)</f>
        <v>K.Kn</v>
      </c>
      <c r="G21" s="101" t="str">
        <f>VLOOKUP(B21,leden!A:D,4,FALSE)</f>
        <v>09</v>
      </c>
      <c r="H21" s="103" t="s">
        <v>26</v>
      </c>
      <c r="I21" s="100">
        <v>9257</v>
      </c>
      <c r="J21" s="122" t="str">
        <f>VLOOKUP(I21,leden!A:C,2,FALSE)</f>
        <v>MUS Hendrik</v>
      </c>
      <c r="K21" s="99"/>
      <c r="L21" s="99"/>
      <c r="M21" s="101" t="str">
        <f>VLOOKUP(I21,leden!A:C,3,FALSE)</f>
        <v>K.Br</v>
      </c>
      <c r="N21" s="101">
        <f>VLOOKUP(I21,leden!A:D,4,FALSE)</f>
        <v>17</v>
      </c>
      <c r="O21" s="99"/>
      <c r="P21" s="108">
        <v>1</v>
      </c>
      <c r="Q21" s="108" t="s">
        <v>26</v>
      </c>
      <c r="R21" s="109">
        <v>2</v>
      </c>
    </row>
    <row r="22" spans="1:18" s="110" customFormat="1" ht="15.75" customHeight="1">
      <c r="A22" s="99"/>
      <c r="B22" s="100"/>
      <c r="C22" s="99" t="s">
        <v>273</v>
      </c>
      <c r="D22" s="99"/>
      <c r="E22" s="99"/>
      <c r="F22" s="107"/>
      <c r="G22" s="103"/>
      <c r="H22" s="103"/>
      <c r="I22" s="100"/>
      <c r="J22" s="107" t="s">
        <v>274</v>
      </c>
      <c r="K22" s="99"/>
      <c r="L22" s="99"/>
      <c r="M22" s="107"/>
      <c r="N22" s="103"/>
      <c r="O22" s="99"/>
      <c r="P22" s="126"/>
      <c r="Q22" s="126"/>
      <c r="R22" s="127"/>
    </row>
    <row r="23" spans="1:18" s="110" customFormat="1" ht="15.75">
      <c r="A23" s="99" t="s">
        <v>237</v>
      </c>
      <c r="B23" s="100">
        <v>4522</v>
      </c>
      <c r="C23" s="122" t="str">
        <f>VLOOKUP(B23,leden!A:C,2,FALSE)</f>
        <v>METTEPENNINGEN Julien</v>
      </c>
      <c r="D23" s="99"/>
      <c r="E23" s="99"/>
      <c r="F23" s="101" t="str">
        <f>VLOOKUP(B23,leden!A:C,3,FALSE)</f>
        <v>K.Kn</v>
      </c>
      <c r="G23" s="101" t="str">
        <f>VLOOKUP(B23,leden!A:D,4,FALSE)</f>
        <v>09</v>
      </c>
      <c r="H23" s="103" t="s">
        <v>26</v>
      </c>
      <c r="I23" s="100">
        <v>7141</v>
      </c>
      <c r="J23" s="101" t="str">
        <f>VLOOKUP(I23,leden!A:C,2,FALSE)</f>
        <v>SNYDERS Hein</v>
      </c>
      <c r="K23" s="99"/>
      <c r="L23" s="99"/>
      <c r="M23" s="101" t="str">
        <f>VLOOKUP(I23,leden!A:C,3,FALSE)</f>
        <v>OS</v>
      </c>
      <c r="N23" s="101" t="str">
        <f>VLOOKUP(I23,leden!A:D,4,FALSE)</f>
        <v>09</v>
      </c>
      <c r="O23" s="99"/>
      <c r="P23" s="108">
        <v>2</v>
      </c>
      <c r="Q23" s="108" t="s">
        <v>26</v>
      </c>
      <c r="R23" s="109">
        <v>0</v>
      </c>
    </row>
    <row r="24" spans="1:18" s="110" customFormat="1" ht="15.75" customHeight="1">
      <c r="A24" s="99"/>
      <c r="B24" s="100"/>
      <c r="C24" s="99" t="s">
        <v>275</v>
      </c>
      <c r="D24" s="99"/>
      <c r="E24" s="99"/>
      <c r="F24" s="107"/>
      <c r="G24" s="103"/>
      <c r="H24" s="103"/>
      <c r="I24" s="100"/>
      <c r="J24" s="107" t="s">
        <v>276</v>
      </c>
      <c r="K24" s="99"/>
      <c r="L24" s="99"/>
      <c r="M24" s="107"/>
      <c r="N24" s="103"/>
      <c r="O24" s="99"/>
      <c r="P24" s="126"/>
      <c r="Q24" s="126"/>
      <c r="R24" s="127"/>
    </row>
    <row r="25" spans="1:18" s="110" customFormat="1" ht="15.75" customHeight="1">
      <c r="A25" s="99" t="s">
        <v>241</v>
      </c>
      <c r="B25" s="172">
        <v>8002</v>
      </c>
      <c r="C25" s="101" t="str">
        <f>VLOOKUP(B25,leden!A:C,2,FALSE)</f>
        <v>MAES Pascal</v>
      </c>
      <c r="D25" s="99"/>
      <c r="E25" s="99"/>
      <c r="F25" s="101" t="str">
        <f>VLOOKUP(B25,leden!A:C,3,FALSE)</f>
        <v>OS</v>
      </c>
      <c r="G25" s="101">
        <f>VLOOKUP(B25,leden!A:D,4,FALSE)</f>
        <v>17</v>
      </c>
      <c r="H25" s="103" t="s">
        <v>26</v>
      </c>
      <c r="I25" s="100">
        <v>4246</v>
      </c>
      <c r="J25" s="122" t="str">
        <f>VLOOKUP(I25,leden!A:C,2,FALSE)</f>
        <v>BOLLE Jean-Marie</v>
      </c>
      <c r="K25" s="99"/>
      <c r="L25" s="99"/>
      <c r="M25" s="101" t="str">
        <f>VLOOKUP(I25,leden!A:C,3,FALSE)</f>
        <v>OBA</v>
      </c>
      <c r="N25" s="101">
        <f>VLOOKUP(I25,leden!A:D,4,FALSE)</f>
        <v>21</v>
      </c>
      <c r="O25" s="99"/>
      <c r="P25" s="108">
        <v>1</v>
      </c>
      <c r="Q25" s="108" t="s">
        <v>26</v>
      </c>
      <c r="R25" s="109">
        <v>2</v>
      </c>
    </row>
    <row r="26" spans="1:18" s="110" customFormat="1" ht="15.75" customHeight="1">
      <c r="A26" s="99"/>
      <c r="B26" s="100"/>
      <c r="C26" s="99" t="s">
        <v>277</v>
      </c>
      <c r="D26" s="99"/>
      <c r="E26" s="99"/>
      <c r="F26" s="107"/>
      <c r="G26" s="103"/>
      <c r="H26" s="103"/>
      <c r="I26" s="100"/>
      <c r="J26" s="107" t="s">
        <v>278</v>
      </c>
      <c r="K26" s="99"/>
      <c r="L26" s="99"/>
      <c r="M26" s="107"/>
      <c r="N26" s="103"/>
      <c r="O26" s="99"/>
      <c r="P26" s="126"/>
      <c r="Q26" s="126"/>
      <c r="R26" s="127"/>
    </row>
    <row r="27" spans="1:18" s="110" customFormat="1" ht="15.75" customHeight="1">
      <c r="A27" s="99" t="s">
        <v>242</v>
      </c>
      <c r="B27" s="100">
        <v>9977</v>
      </c>
      <c r="C27" s="122" t="str">
        <f>VLOOKUP(B27,leden!A:C,2,FALSE)</f>
        <v>GOEMAERE Yves</v>
      </c>
      <c r="D27" s="99"/>
      <c r="E27" s="99"/>
      <c r="F27" s="101" t="str">
        <f>VLOOKUP(B27,leden!A:C,3,FALSE)</f>
        <v>OBA</v>
      </c>
      <c r="G27" s="101">
        <f>VLOOKUP(B27,leden!A:D,4,FALSE)</f>
        <v>21</v>
      </c>
      <c r="H27" s="103" t="s">
        <v>26</v>
      </c>
      <c r="I27" s="100">
        <v>7357</v>
      </c>
      <c r="J27" s="101" t="str">
        <f>VLOOKUP(I27,leden!A:C,2,FALSE)</f>
        <v>DECOSTER Kurt</v>
      </c>
      <c r="K27" s="99"/>
      <c r="L27" s="99"/>
      <c r="M27" s="101" t="str">
        <f>VLOOKUP(I27,leden!A:C,3,FALSE)</f>
        <v>OS</v>
      </c>
      <c r="N27" s="101">
        <f>VLOOKUP(I27,leden!A:D,4,FALSE)</f>
        <v>14</v>
      </c>
      <c r="O27" s="99"/>
      <c r="P27" s="108">
        <v>2</v>
      </c>
      <c r="Q27" s="108" t="s">
        <v>26</v>
      </c>
      <c r="R27" s="109">
        <v>0</v>
      </c>
    </row>
    <row r="28" spans="1:18" s="110" customFormat="1" ht="15.75" customHeight="1">
      <c r="A28" s="99"/>
      <c r="B28" s="100"/>
      <c r="C28" s="99" t="s">
        <v>279</v>
      </c>
      <c r="D28" s="99"/>
      <c r="E28" s="99"/>
      <c r="F28" s="107"/>
      <c r="G28" s="103"/>
      <c r="H28" s="103"/>
      <c r="I28" s="100"/>
      <c r="J28" s="107" t="s">
        <v>280</v>
      </c>
      <c r="K28" s="99"/>
      <c r="L28" s="99"/>
      <c r="M28" s="107"/>
      <c r="N28" s="103"/>
      <c r="O28" s="99"/>
      <c r="P28" s="126"/>
      <c r="Q28" s="126"/>
      <c r="R28" s="127"/>
    </row>
    <row r="29" spans="1:18" s="110" customFormat="1" ht="15.75" customHeight="1">
      <c r="A29" s="99" t="s">
        <v>251</v>
      </c>
      <c r="B29" s="100">
        <v>7287</v>
      </c>
      <c r="C29" s="122" t="str">
        <f>VLOOKUP(B29,leden!A:C,2,FALSE)</f>
        <v>SOENENS Joël</v>
      </c>
      <c r="D29" s="99"/>
      <c r="E29" s="99"/>
      <c r="F29" s="101" t="str">
        <f>VLOOKUP(B29,leden!A:C,3,FALSE)</f>
        <v>OS</v>
      </c>
      <c r="G29" s="101" t="str">
        <f>VLOOKUP(B29,leden!A:D,4,FALSE)</f>
        <v>09</v>
      </c>
      <c r="H29" s="103" t="s">
        <v>26</v>
      </c>
      <c r="I29" s="100">
        <v>9337</v>
      </c>
      <c r="J29" s="101" t="str">
        <f>VLOOKUP(I29,leden!A:C,2,FALSE)</f>
        <v>MEULEMEESTER Rafael</v>
      </c>
      <c r="K29" s="99"/>
      <c r="L29" s="99"/>
      <c r="M29" s="101" t="str">
        <f>VLOOKUP(I29,leden!A:C,3,FALSE)</f>
        <v>OBA</v>
      </c>
      <c r="N29" s="101">
        <f>VLOOKUP(I29,leden!A:D,4,FALSE)</f>
        <v>14</v>
      </c>
      <c r="O29" s="99"/>
      <c r="P29" s="108">
        <v>2</v>
      </c>
      <c r="Q29" s="108" t="s">
        <v>26</v>
      </c>
      <c r="R29" s="109">
        <v>0</v>
      </c>
    </row>
    <row r="30" spans="1:18" s="110" customFormat="1" ht="15.75" customHeight="1">
      <c r="A30" s="99"/>
      <c r="B30" s="100"/>
      <c r="C30" s="99" t="s">
        <v>263</v>
      </c>
      <c r="D30" s="99"/>
      <c r="E30" s="99"/>
      <c r="F30" s="107"/>
      <c r="G30" s="103"/>
      <c r="H30" s="103"/>
      <c r="I30" s="100"/>
      <c r="J30" s="107" t="s">
        <v>264</v>
      </c>
      <c r="K30" s="99"/>
      <c r="L30" s="99"/>
      <c r="M30" s="107"/>
      <c r="N30" s="103"/>
      <c r="O30" s="99"/>
      <c r="P30" s="126"/>
      <c r="Q30" s="126"/>
      <c r="R30" s="127"/>
    </row>
    <row r="31" spans="1:18" s="110" customFormat="1" ht="15.75" customHeight="1">
      <c r="A31" s="99" t="s">
        <v>252</v>
      </c>
      <c r="B31" s="100">
        <v>4256</v>
      </c>
      <c r="C31" s="101" t="str">
        <f>VLOOKUP(B31,leden!A:C,2,FALSE)</f>
        <v>HELSMOORTEL Rik</v>
      </c>
      <c r="D31" s="99"/>
      <c r="E31" s="99"/>
      <c r="F31" s="101" t="str">
        <f>VLOOKUP(B31,leden!A:C,3,FALSE)</f>
        <v>OBA</v>
      </c>
      <c r="G31" s="101">
        <f>VLOOKUP(B31,leden!A:D,4,FALSE)</f>
        <v>17</v>
      </c>
      <c r="H31" s="103" t="s">
        <v>26</v>
      </c>
      <c r="I31" s="100">
        <v>7010</v>
      </c>
      <c r="J31" s="122" t="str">
        <f>VLOOKUP(I31,leden!A:C,2,FALSE)</f>
        <v>VERMEULEN Johan</v>
      </c>
      <c r="K31" s="99"/>
      <c r="L31" s="99"/>
      <c r="M31" s="101" t="str">
        <f>VLOOKUP(I31,leden!A:C,3,FALSE)</f>
        <v>OS</v>
      </c>
      <c r="N31" s="101">
        <f>VLOOKUP(I31,leden!A:D,4,FALSE)</f>
        <v>14</v>
      </c>
      <c r="O31" s="99"/>
      <c r="P31" s="108">
        <v>0</v>
      </c>
      <c r="Q31" s="108" t="s">
        <v>26</v>
      </c>
      <c r="R31" s="109">
        <v>2</v>
      </c>
    </row>
    <row r="32" spans="1:18" s="110" customFormat="1" ht="15.75" customHeight="1">
      <c r="A32" s="99"/>
      <c r="B32" s="100"/>
      <c r="C32" s="99" t="s">
        <v>281</v>
      </c>
      <c r="D32" s="99"/>
      <c r="E32" s="99"/>
      <c r="F32" s="107"/>
      <c r="G32" s="103"/>
      <c r="H32" s="103"/>
      <c r="I32" s="100"/>
      <c r="J32" s="107" t="s">
        <v>282</v>
      </c>
      <c r="K32" s="99"/>
      <c r="L32" s="99"/>
      <c r="M32" s="107"/>
      <c r="N32" s="103"/>
      <c r="O32" s="99"/>
      <c r="P32" s="126"/>
      <c r="Q32" s="126"/>
      <c r="R32" s="127"/>
    </row>
    <row r="33" spans="1:18" s="110" customFormat="1" ht="15.75" customHeight="1">
      <c r="A33" s="99" t="s">
        <v>253</v>
      </c>
      <c r="B33" s="100">
        <v>4276</v>
      </c>
      <c r="C33" s="122" t="str">
        <f>VLOOKUP(B33,leden!A:C,2,FALSE)</f>
        <v>VAN WESEMAEL Walter</v>
      </c>
      <c r="D33" s="99"/>
      <c r="E33" s="99"/>
      <c r="F33" s="101" t="str">
        <f>VLOOKUP(B33,leden!A:C,3,FALSE)</f>
        <v>OBA</v>
      </c>
      <c r="G33" s="101">
        <f>VLOOKUP(B33,leden!A:D,4,FALSE)</f>
        <v>14</v>
      </c>
      <c r="H33" s="103" t="s">
        <v>26</v>
      </c>
      <c r="I33" s="100">
        <v>1102</v>
      </c>
      <c r="J33" s="101" t="str">
        <f>VLOOKUP(I33,leden!A:C,2,FALSE)</f>
        <v>CALLIAUW Ludovicus</v>
      </c>
      <c r="K33" s="99"/>
      <c r="L33" s="99"/>
      <c r="M33" s="101" t="str">
        <f>VLOOKUP(I33,leden!A:C,3,FALSE)</f>
        <v>OS</v>
      </c>
      <c r="N33" s="101">
        <f>VLOOKUP(I33,leden!A:D,4,FALSE)</f>
        <v>11</v>
      </c>
      <c r="O33" s="99"/>
      <c r="P33" s="108">
        <v>2</v>
      </c>
      <c r="Q33" s="108" t="s">
        <v>26</v>
      </c>
      <c r="R33" s="109">
        <v>0</v>
      </c>
    </row>
    <row r="34" spans="1:18" s="110" customFormat="1" ht="15.75" customHeight="1">
      <c r="A34" s="99"/>
      <c r="B34" s="100"/>
      <c r="C34" s="99" t="s">
        <v>283</v>
      </c>
      <c r="D34" s="99"/>
      <c r="E34" s="99"/>
      <c r="F34" s="107"/>
      <c r="G34" s="103"/>
      <c r="H34" s="103"/>
      <c r="I34" s="100"/>
      <c r="J34" s="107" t="s">
        <v>284</v>
      </c>
      <c r="K34" s="99"/>
      <c r="L34" s="99"/>
      <c r="M34" s="107"/>
      <c r="N34" s="103"/>
      <c r="O34" s="99"/>
      <c r="P34" s="126"/>
      <c r="Q34" s="126"/>
      <c r="R34" s="127"/>
    </row>
    <row r="35" spans="1:15" ht="6.75" customHeight="1">
      <c r="A35" s="99"/>
      <c r="B35" s="100"/>
      <c r="C35" s="99"/>
      <c r="D35" s="99"/>
      <c r="E35" s="99"/>
      <c r="F35" s="107"/>
      <c r="G35" s="103"/>
      <c r="H35" s="103"/>
      <c r="I35" s="100"/>
      <c r="J35" s="107"/>
      <c r="K35" s="99"/>
      <c r="L35" s="99"/>
      <c r="M35" s="107"/>
      <c r="N35" s="103"/>
      <c r="O35" s="99"/>
    </row>
    <row r="36" ht="5.25" customHeight="1">
      <c r="B36" s="111" t="s">
        <v>32</v>
      </c>
    </row>
    <row r="37" ht="6" customHeight="1"/>
    <row r="38" ht="12.75">
      <c r="B38" s="110" t="s">
        <v>262</v>
      </c>
    </row>
    <row r="39" ht="12.75" customHeight="1">
      <c r="B39" s="110"/>
    </row>
    <row r="40" ht="6" customHeight="1">
      <c r="B40" s="111" t="s">
        <v>32</v>
      </c>
    </row>
    <row r="42" ht="6" customHeight="1">
      <c r="B42" s="111"/>
    </row>
    <row r="43" spans="2:4" ht="15">
      <c r="B43" s="111"/>
      <c r="D43" s="115" t="s">
        <v>42</v>
      </c>
    </row>
    <row r="44" spans="2:4" ht="15">
      <c r="B44" s="115" t="s">
        <v>41</v>
      </c>
      <c r="D44" s="115" t="s">
        <v>43</v>
      </c>
    </row>
    <row r="45" spans="4:6" ht="15">
      <c r="D45" s="115" t="s">
        <v>44</v>
      </c>
      <c r="F45" s="115" t="s">
        <v>45</v>
      </c>
    </row>
    <row r="46" ht="7.5" customHeight="1"/>
    <row r="47" ht="7.5" customHeight="1">
      <c r="B47" s="111" t="s">
        <v>32</v>
      </c>
    </row>
    <row r="48" spans="2:15" ht="12.75">
      <c r="B48" s="111"/>
      <c r="F48" s="110"/>
      <c r="G48" s="110"/>
      <c r="H48" s="110"/>
      <c r="I48" s="110"/>
      <c r="J48" s="110"/>
      <c r="K48" s="110"/>
      <c r="L48" s="110"/>
      <c r="M48" s="110"/>
      <c r="N48" s="110"/>
      <c r="O48" s="110"/>
    </row>
    <row r="49" spans="2:15" ht="12.75">
      <c r="B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</row>
    <row r="50" spans="2:15" ht="12.75">
      <c r="B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</row>
    <row r="51" ht="12.75">
      <c r="B51" s="110"/>
    </row>
    <row r="52" ht="13.5" thickBot="1">
      <c r="B52" s="110"/>
    </row>
    <row r="53" spans="1:25" ht="13.5" thickBot="1">
      <c r="A53" s="116" t="s">
        <v>50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8"/>
      <c r="Y53" s="119"/>
    </row>
  </sheetData>
  <sheetProtection/>
  <printOptions/>
  <pageMargins left="0.1968503937007874" right="0.2362204724409449" top="0.2755905511811024" bottom="0.2362204724409449" header="0.1968503937007874" footer="0.1574803149606299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2"/>
  <sheetViews>
    <sheetView zoomScalePageLayoutView="0" workbookViewId="0" topLeftCell="A1">
      <selection activeCell="M8" sqref="M8"/>
    </sheetView>
  </sheetViews>
  <sheetFormatPr defaultColWidth="9.140625" defaultRowHeight="15"/>
  <cols>
    <col min="1" max="1" width="3.00390625" style="65" customWidth="1"/>
    <col min="2" max="2" width="5.8515625" style="65" customWidth="1"/>
    <col min="3" max="4" width="9.140625" style="65" customWidth="1"/>
    <col min="5" max="5" width="5.7109375" style="65" customWidth="1"/>
    <col min="6" max="6" width="6.421875" style="65" customWidth="1"/>
    <col min="7" max="7" width="4.00390625" style="65" customWidth="1"/>
    <col min="8" max="8" width="2.8515625" style="65" customWidth="1"/>
    <col min="9" max="9" width="5.57421875" style="65" customWidth="1"/>
    <col min="10" max="11" width="9.140625" style="65" customWidth="1"/>
    <col min="12" max="12" width="5.28125" style="65" customWidth="1"/>
    <col min="13" max="13" width="6.00390625" style="65" customWidth="1"/>
    <col min="14" max="14" width="3.7109375" style="65" customWidth="1"/>
    <col min="15" max="15" width="4.8515625" style="65" customWidth="1"/>
    <col min="16" max="16" width="3.7109375" style="65" customWidth="1"/>
    <col min="17" max="17" width="4.140625" style="65" customWidth="1"/>
    <col min="18" max="16384" width="9.140625" style="65" customWidth="1"/>
  </cols>
  <sheetData>
    <row r="1" spans="2:17" ht="19.5">
      <c r="B1" s="66"/>
      <c r="C1" s="67" t="s">
        <v>20</v>
      </c>
      <c r="D1" s="68"/>
      <c r="E1" s="69"/>
      <c r="F1" s="69"/>
      <c r="G1" s="69"/>
      <c r="H1" s="69"/>
      <c r="I1" s="69"/>
      <c r="J1" s="70"/>
      <c r="K1" s="71" t="s">
        <v>21</v>
      </c>
      <c r="L1" s="70"/>
      <c r="M1" s="70"/>
      <c r="N1" s="70"/>
      <c r="O1" s="72"/>
      <c r="P1" s="69"/>
      <c r="Q1" s="73"/>
    </row>
    <row r="2" spans="2:17" ht="15.75">
      <c r="B2" s="74"/>
      <c r="C2" s="75"/>
      <c r="D2" s="76"/>
      <c r="E2" s="77" t="s">
        <v>22</v>
      </c>
      <c r="F2" s="78"/>
      <c r="G2" s="78"/>
      <c r="H2" s="78"/>
      <c r="I2" s="79"/>
      <c r="J2" s="80"/>
      <c r="K2" s="75"/>
      <c r="L2" s="75"/>
      <c r="M2" s="75"/>
      <c r="N2" s="75"/>
      <c r="O2" s="81"/>
      <c r="P2" s="76"/>
      <c r="Q2" s="82"/>
    </row>
    <row r="3" spans="2:17" ht="16.5" thickBot="1">
      <c r="B3" s="83"/>
      <c r="C3" s="84"/>
      <c r="D3" s="85" t="s">
        <v>288</v>
      </c>
      <c r="E3" s="86"/>
      <c r="F3" s="87"/>
      <c r="G3" s="88"/>
      <c r="H3" s="89"/>
      <c r="I3" s="89"/>
      <c r="J3" s="89"/>
      <c r="K3" s="90"/>
      <c r="L3" s="90"/>
      <c r="M3" s="91" t="s">
        <v>249</v>
      </c>
      <c r="N3" s="90"/>
      <c r="O3" s="92"/>
      <c r="P3" s="89"/>
      <c r="Q3" s="93"/>
    </row>
    <row r="4" ht="9.75" customHeight="1">
      <c r="C4" s="171" t="s">
        <v>250</v>
      </c>
    </row>
    <row r="5" ht="9.75" customHeight="1">
      <c r="C5" s="94"/>
    </row>
    <row r="6" spans="2:4" ht="16.5" customHeight="1">
      <c r="B6" s="95" t="s">
        <v>240</v>
      </c>
      <c r="C6" s="96"/>
      <c r="D6" s="97"/>
    </row>
    <row r="7" spans="2:4" ht="16.5" customHeight="1">
      <c r="B7" s="98"/>
      <c r="C7" s="97"/>
      <c r="D7" s="97"/>
    </row>
    <row r="8" spans="1:18" ht="14.25">
      <c r="A8" s="99" t="s">
        <v>25</v>
      </c>
      <c r="B8" s="100">
        <v>4065</v>
      </c>
      <c r="C8" s="101" t="str">
        <f>VLOOKUP(B8,leden!A:C,2,FALSE)</f>
        <v>BAERT Rony</v>
      </c>
      <c r="D8" s="99"/>
      <c r="E8" s="99"/>
      <c r="F8" s="101" t="str">
        <f>VLOOKUP(B8,leden!A:C,3,FALSE)</f>
        <v>OBA</v>
      </c>
      <c r="G8" s="102">
        <f>VLOOKUP(B8,leden!A:D,4,FALSE)</f>
        <v>21</v>
      </c>
      <c r="H8" s="103" t="s">
        <v>26</v>
      </c>
      <c r="I8" s="100">
        <v>7162</v>
      </c>
      <c r="J8" s="101" t="str">
        <f>VLOOKUP(I8,leden!A:C,2,FALSE)</f>
        <v>CLAEYS Jan</v>
      </c>
      <c r="K8" s="99"/>
      <c r="L8" s="99"/>
      <c r="M8" s="101" t="str">
        <f>VLOOKUP(I8,leden!A:C,3,FALSE)</f>
        <v>K.Kn</v>
      </c>
      <c r="N8" s="102">
        <f>VLOOKUP(I8,leden!A:D,4,FALSE)</f>
        <v>14</v>
      </c>
      <c r="O8" s="104"/>
      <c r="P8" s="105"/>
      <c r="Q8" s="105"/>
      <c r="R8" s="106"/>
    </row>
    <row r="9" spans="1:18" ht="6.75" customHeight="1">
      <c r="A9" s="99"/>
      <c r="B9" s="100"/>
      <c r="C9" s="99"/>
      <c r="D9" s="99"/>
      <c r="E9" s="99"/>
      <c r="F9" s="107"/>
      <c r="G9" s="103"/>
      <c r="H9" s="103"/>
      <c r="I9" s="100"/>
      <c r="J9" s="107"/>
      <c r="K9" s="99"/>
      <c r="L9" s="99"/>
      <c r="M9" s="107"/>
      <c r="N9" s="103"/>
      <c r="O9" s="99"/>
      <c r="P9" s="99"/>
      <c r="Q9" s="99"/>
      <c r="R9" s="106"/>
    </row>
    <row r="10" spans="1:18" ht="15.75">
      <c r="A10" s="99" t="s">
        <v>27</v>
      </c>
      <c r="B10" s="100">
        <v>4246</v>
      </c>
      <c r="C10" s="101" t="str">
        <f>VLOOKUP(B10,leden!A:C,2,FALSE)</f>
        <v>BOLLE Jean-Marie</v>
      </c>
      <c r="D10" s="99"/>
      <c r="E10" s="99"/>
      <c r="F10" s="101" t="str">
        <f>VLOOKUP(B10,leden!A:C,3,FALSE)</f>
        <v>OBA</v>
      </c>
      <c r="G10" s="102">
        <f>VLOOKUP(B10,leden!A:D,4,FALSE)</f>
        <v>21</v>
      </c>
      <c r="H10" s="103" t="s">
        <v>26</v>
      </c>
      <c r="I10" s="100">
        <v>8678</v>
      </c>
      <c r="J10" s="101" t="str">
        <f>VLOOKUP(I10,leden!A:C,2,FALSE)</f>
        <v>GHAZAL Ahmad</v>
      </c>
      <c r="K10" s="99"/>
      <c r="L10" s="99"/>
      <c r="M10" s="101" t="str">
        <f>VLOOKUP(I10,leden!A:C,3,FALSE)</f>
        <v>K.Br</v>
      </c>
      <c r="N10" s="102">
        <f>VLOOKUP(I10,leden!A:D,4,FALSE)</f>
        <v>21</v>
      </c>
      <c r="O10" s="108"/>
      <c r="P10" s="108"/>
      <c r="Q10" s="109"/>
      <c r="R10" s="106"/>
    </row>
    <row r="11" spans="1:18" ht="6.75" customHeight="1">
      <c r="A11" s="99"/>
      <c r="B11" s="100"/>
      <c r="C11" s="99"/>
      <c r="D11" s="99"/>
      <c r="E11" s="99"/>
      <c r="F11" s="107"/>
      <c r="G11" s="103"/>
      <c r="H11" s="103"/>
      <c r="I11" s="100"/>
      <c r="J11" s="107"/>
      <c r="K11" s="99"/>
      <c r="L11" s="99"/>
      <c r="M11" s="107"/>
      <c r="N11" s="103"/>
      <c r="O11" s="99"/>
      <c r="P11" s="99"/>
      <c r="Q11" s="99"/>
      <c r="R11" s="106"/>
    </row>
    <row r="12" spans="1:18" ht="12.75">
      <c r="A12" s="99" t="s">
        <v>28</v>
      </c>
      <c r="B12" s="100">
        <v>7167</v>
      </c>
      <c r="C12" s="101" t="str">
        <f>VLOOKUP(B12,leden!A:C,2,FALSE)</f>
        <v>DE BOUVERE Bruno</v>
      </c>
      <c r="D12" s="99"/>
      <c r="E12" s="99"/>
      <c r="F12" s="101" t="str">
        <f>VLOOKUP(B12,leden!A:C,3,FALSE)</f>
        <v>K.Kn</v>
      </c>
      <c r="G12" s="102">
        <f>VLOOKUP(B12,leden!A:D,4,FALSE)</f>
        <v>14</v>
      </c>
      <c r="H12" s="103" t="s">
        <v>26</v>
      </c>
      <c r="I12" s="100">
        <v>7525</v>
      </c>
      <c r="J12" s="101" t="str">
        <f>VLOOKUP(I12,leden!A:C,2,FALSE)</f>
        <v>VAN VYVE Dany</v>
      </c>
      <c r="K12" s="99"/>
      <c r="L12" s="99"/>
      <c r="M12" s="101" t="str">
        <f>VLOOKUP(I12,leden!A:C,3,FALSE)</f>
        <v>K.Br</v>
      </c>
      <c r="N12" s="102">
        <f>VLOOKUP(I12,leden!A:D,4,FALSE)</f>
        <v>14</v>
      </c>
      <c r="O12" s="99"/>
      <c r="P12" s="99"/>
      <c r="Q12" s="99"/>
      <c r="R12" s="106"/>
    </row>
    <row r="13" spans="1:18" ht="6.75" customHeight="1">
      <c r="A13" s="99"/>
      <c r="B13" s="100"/>
      <c r="C13" s="99"/>
      <c r="D13" s="99"/>
      <c r="E13" s="99"/>
      <c r="F13" s="107"/>
      <c r="G13" s="103"/>
      <c r="H13" s="103"/>
      <c r="I13" s="100"/>
      <c r="J13" s="107"/>
      <c r="K13" s="99"/>
      <c r="L13" s="99"/>
      <c r="M13" s="107"/>
      <c r="N13" s="103"/>
      <c r="O13" s="99"/>
      <c r="P13" s="99"/>
      <c r="Q13" s="99"/>
      <c r="R13" s="106"/>
    </row>
    <row r="14" spans="1:18" ht="12.75">
      <c r="A14" s="99" t="s">
        <v>29</v>
      </c>
      <c r="B14" s="100">
        <v>7010</v>
      </c>
      <c r="C14" s="101" t="str">
        <f>VLOOKUP(B14,leden!A:C,2,FALSE)</f>
        <v>VERMEULEN Johan</v>
      </c>
      <c r="D14" s="99"/>
      <c r="E14" s="99"/>
      <c r="F14" s="101" t="str">
        <f>VLOOKUP(B14,leden!A:C,3,FALSE)</f>
        <v>OS</v>
      </c>
      <c r="G14" s="102">
        <f>VLOOKUP(B14,leden!A:D,4,FALSE)</f>
        <v>14</v>
      </c>
      <c r="H14" s="103" t="s">
        <v>26</v>
      </c>
      <c r="I14" s="100">
        <v>4276</v>
      </c>
      <c r="J14" s="101" t="str">
        <f>VLOOKUP(I14,leden!A:C,2,FALSE)</f>
        <v>VAN WESEMAEL Walter</v>
      </c>
      <c r="K14" s="99"/>
      <c r="L14" s="99"/>
      <c r="M14" s="101" t="str">
        <f>VLOOKUP(I14,leden!A:C,3,FALSE)</f>
        <v>OBA</v>
      </c>
      <c r="N14" s="102">
        <f>VLOOKUP(I14,leden!A:D,4,FALSE)</f>
        <v>14</v>
      </c>
      <c r="O14" s="99"/>
      <c r="P14" s="99"/>
      <c r="Q14" s="99"/>
      <c r="R14" s="106"/>
    </row>
    <row r="15" spans="1:18" ht="6.75" customHeight="1">
      <c r="A15" s="99"/>
      <c r="B15" s="100"/>
      <c r="C15" s="99"/>
      <c r="D15" s="99"/>
      <c r="E15" s="99"/>
      <c r="F15" s="107"/>
      <c r="G15" s="103"/>
      <c r="H15" s="103"/>
      <c r="I15" s="100"/>
      <c r="J15" s="107"/>
      <c r="K15" s="99"/>
      <c r="L15" s="99"/>
      <c r="M15" s="107"/>
      <c r="N15" s="103"/>
      <c r="O15" s="99"/>
      <c r="P15" s="99"/>
      <c r="Q15" s="99"/>
      <c r="R15" s="106"/>
    </row>
    <row r="16" spans="1:18" ht="12.75">
      <c r="A16" s="99" t="s">
        <v>30</v>
      </c>
      <c r="B16" s="100">
        <v>4269</v>
      </c>
      <c r="C16" s="101" t="str">
        <f>VLOOKUP(B16,leden!A:C,2,FALSE)</f>
        <v>TRATSAERT Daniel</v>
      </c>
      <c r="D16" s="99"/>
      <c r="E16" s="99"/>
      <c r="F16" s="101" t="str">
        <f>VLOOKUP(B16,leden!A:C,3,FALSE)</f>
        <v>OBA</v>
      </c>
      <c r="G16" s="102">
        <f>VLOOKUP(B16,leden!A:D,4,FALSE)</f>
        <v>17</v>
      </c>
      <c r="H16" s="103" t="s">
        <v>26</v>
      </c>
      <c r="I16" s="100">
        <v>7287</v>
      </c>
      <c r="J16" s="101" t="str">
        <f>VLOOKUP(I16,leden!A:C,2,FALSE)</f>
        <v>SOENENS Joël</v>
      </c>
      <c r="K16" s="99"/>
      <c r="L16" s="99"/>
      <c r="M16" s="101" t="str">
        <f>VLOOKUP(I16,leden!A:C,3,FALSE)</f>
        <v>OS</v>
      </c>
      <c r="N16" s="102" t="str">
        <f>VLOOKUP(I16,leden!A:D,4,FALSE)</f>
        <v>09</v>
      </c>
      <c r="O16" s="99"/>
      <c r="P16" s="99"/>
      <c r="Q16" s="99"/>
      <c r="R16" s="106"/>
    </row>
    <row r="17" spans="1:18" ht="6.75" customHeight="1">
      <c r="A17" s="99"/>
      <c r="B17" s="100"/>
      <c r="C17" s="99"/>
      <c r="D17" s="99"/>
      <c r="E17" s="99"/>
      <c r="F17" s="107"/>
      <c r="G17" s="103"/>
      <c r="H17" s="103"/>
      <c r="I17" s="100"/>
      <c r="J17" s="107"/>
      <c r="K17" s="99"/>
      <c r="L17" s="99"/>
      <c r="M17" s="107"/>
      <c r="N17" s="103"/>
      <c r="O17" s="99"/>
      <c r="P17" s="99"/>
      <c r="Q17" s="99"/>
      <c r="R17" s="106"/>
    </row>
    <row r="18" spans="1:18" ht="12.75">
      <c r="A18" s="99" t="s">
        <v>30</v>
      </c>
      <c r="B18" s="100">
        <v>9977</v>
      </c>
      <c r="C18" s="101" t="str">
        <f>VLOOKUP(B18,leden!A:C,2,FALSE)</f>
        <v>GOEMAERE Yves</v>
      </c>
      <c r="D18" s="99"/>
      <c r="E18" s="99"/>
      <c r="F18" s="101" t="str">
        <f>VLOOKUP(B18,leden!A:C,3,FALSE)</f>
        <v>OBA</v>
      </c>
      <c r="G18" s="102">
        <f>VLOOKUP(B18,leden!A:D,4,FALSE)</f>
        <v>21</v>
      </c>
      <c r="H18" s="103" t="s">
        <v>26</v>
      </c>
      <c r="I18" s="100">
        <v>9257</v>
      </c>
      <c r="J18" s="101" t="str">
        <f>VLOOKUP(I18,leden!A:C,2,FALSE)</f>
        <v>MUS Hendrik</v>
      </c>
      <c r="K18" s="99"/>
      <c r="L18" s="99"/>
      <c r="M18" s="101" t="str">
        <f>VLOOKUP(I18,leden!A:C,3,FALSE)</f>
        <v>K.Br</v>
      </c>
      <c r="N18" s="102">
        <f>VLOOKUP(I18,leden!A:D,4,FALSE)</f>
        <v>17</v>
      </c>
      <c r="O18" s="99"/>
      <c r="P18" s="99"/>
      <c r="Q18" s="99"/>
      <c r="R18" s="106"/>
    </row>
    <row r="19" spans="1:18" ht="6.75" customHeight="1">
      <c r="A19" s="99"/>
      <c r="B19" s="100"/>
      <c r="C19" s="99"/>
      <c r="D19" s="99"/>
      <c r="E19" s="99"/>
      <c r="F19" s="107"/>
      <c r="G19" s="103"/>
      <c r="H19" s="103"/>
      <c r="I19" s="100"/>
      <c r="J19" s="107"/>
      <c r="K19" s="99"/>
      <c r="L19" s="99"/>
      <c r="M19" s="107"/>
      <c r="N19" s="103"/>
      <c r="O19" s="99"/>
      <c r="P19" s="99"/>
      <c r="Q19" s="99"/>
      <c r="R19" s="106"/>
    </row>
    <row r="20" spans="1:18" ht="12.75">
      <c r="A20" s="99"/>
      <c r="B20" s="100"/>
      <c r="C20" s="107"/>
      <c r="D20" s="99"/>
      <c r="E20" s="99"/>
      <c r="F20" s="107"/>
      <c r="G20" s="103"/>
      <c r="H20" s="103"/>
      <c r="I20" s="100"/>
      <c r="J20" s="107"/>
      <c r="K20" s="99"/>
      <c r="L20" s="99"/>
      <c r="M20" s="107"/>
      <c r="N20" s="103"/>
      <c r="O20" s="99"/>
      <c r="P20" s="99"/>
      <c r="Q20" s="99"/>
      <c r="R20" s="106"/>
    </row>
    <row r="21" ht="12.75">
      <c r="B21" s="110" t="s">
        <v>31</v>
      </c>
    </row>
    <row r="22" ht="5.25" customHeight="1">
      <c r="B22" s="111" t="s">
        <v>32</v>
      </c>
    </row>
    <row r="23" ht="6" customHeight="1"/>
    <row r="24" ht="12.75">
      <c r="B24" s="110" t="s">
        <v>287</v>
      </c>
    </row>
    <row r="25" ht="12.75" customHeight="1">
      <c r="B25" s="111" t="s">
        <v>32</v>
      </c>
    </row>
    <row r="26" ht="6" customHeight="1"/>
    <row r="27" ht="12.75">
      <c r="B27" s="110" t="s">
        <v>34</v>
      </c>
    </row>
    <row r="28" ht="5.25" customHeight="1"/>
    <row r="29" ht="4.5" customHeight="1"/>
    <row r="30" spans="2:14" ht="15.75" thickBot="1">
      <c r="B30" s="112" t="s">
        <v>285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</row>
    <row r="31" ht="5.25" customHeight="1"/>
    <row r="32" ht="12.75">
      <c r="B32" s="110" t="s">
        <v>35</v>
      </c>
    </row>
    <row r="33" ht="12.75">
      <c r="B33" s="110" t="s">
        <v>286</v>
      </c>
    </row>
    <row r="34" ht="4.5" customHeight="1"/>
    <row r="35" ht="12.75">
      <c r="B35" s="110" t="s">
        <v>37</v>
      </c>
    </row>
    <row r="37" ht="15.75">
      <c r="B37" s="114" t="s">
        <v>38</v>
      </c>
    </row>
    <row r="39" ht="12.75">
      <c r="B39" s="110" t="s">
        <v>39</v>
      </c>
    </row>
    <row r="40" ht="12.75">
      <c r="B40" s="110" t="s">
        <v>40</v>
      </c>
    </row>
    <row r="41" ht="6" customHeight="1">
      <c r="B41" s="111" t="s">
        <v>32</v>
      </c>
    </row>
    <row r="42" ht="6" customHeight="1">
      <c r="B42" s="111"/>
    </row>
    <row r="43" ht="6" customHeight="1">
      <c r="B43" s="111"/>
    </row>
    <row r="44" spans="2:4" ht="15">
      <c r="B44" s="115" t="s">
        <v>41</v>
      </c>
      <c r="D44" s="115" t="s">
        <v>42</v>
      </c>
    </row>
    <row r="45" ht="15">
      <c r="D45" s="115" t="s">
        <v>43</v>
      </c>
    </row>
    <row r="46" spans="4:6" ht="15">
      <c r="D46" s="115" t="s">
        <v>44</v>
      </c>
      <c r="F46" s="115" t="s">
        <v>45</v>
      </c>
    </row>
    <row r="47" ht="7.5" customHeight="1">
      <c r="B47" s="111" t="s">
        <v>32</v>
      </c>
    </row>
    <row r="48" ht="7.5" customHeight="1">
      <c r="B48" s="111"/>
    </row>
    <row r="49" ht="7.5" customHeight="1">
      <c r="B49" s="111"/>
    </row>
    <row r="50" ht="6" customHeight="1"/>
    <row r="51" spans="2:17" ht="12.75">
      <c r="B51" s="110" t="s">
        <v>46</v>
      </c>
      <c r="F51" s="110"/>
      <c r="G51" s="110" t="s">
        <v>47</v>
      </c>
      <c r="H51" s="110"/>
      <c r="I51" s="110"/>
      <c r="J51" s="110"/>
      <c r="K51" s="110"/>
      <c r="L51" s="110" t="s">
        <v>48</v>
      </c>
      <c r="M51" s="110"/>
      <c r="N51" s="110"/>
      <c r="O51" s="110"/>
      <c r="P51" s="110"/>
      <c r="Q51" s="110"/>
    </row>
    <row r="52" spans="2:17" ht="12.75">
      <c r="B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</row>
    <row r="53" spans="2:17" ht="12.75">
      <c r="B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</row>
    <row r="54" ht="6" customHeight="1"/>
    <row r="55" ht="12.75">
      <c r="B55" s="110" t="s">
        <v>49</v>
      </c>
    </row>
    <row r="56" ht="12.75">
      <c r="B56" s="110"/>
    </row>
    <row r="57" ht="12.75">
      <c r="B57" s="110"/>
    </row>
    <row r="58" ht="12.75">
      <c r="B58" s="110"/>
    </row>
    <row r="59" ht="12.75">
      <c r="B59" s="110"/>
    </row>
    <row r="60" ht="12.75">
      <c r="B60" s="110"/>
    </row>
    <row r="61" ht="13.5" thickBot="1">
      <c r="B61" s="110"/>
    </row>
    <row r="62" spans="1:24" ht="13.5" thickBot="1">
      <c r="A62" s="116" t="s">
        <v>50</v>
      </c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8"/>
      <c r="Q62" s="118"/>
      <c r="X62" s="119"/>
    </row>
  </sheetData>
  <sheetProtection/>
  <printOptions/>
  <pageMargins left="0.24" right="0.24" top="0.27" bottom="0.24" header="0.18" footer="0.17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3.00390625" style="65" customWidth="1"/>
    <col min="2" max="2" width="5.8515625" style="65" customWidth="1"/>
    <col min="3" max="4" width="9.140625" style="65" customWidth="1"/>
    <col min="5" max="5" width="5.7109375" style="65" customWidth="1"/>
    <col min="6" max="6" width="6.421875" style="65" customWidth="1"/>
    <col min="7" max="7" width="4.00390625" style="65" customWidth="1"/>
    <col min="8" max="8" width="2.00390625" style="65" customWidth="1"/>
    <col min="9" max="9" width="5.57421875" style="65" customWidth="1"/>
    <col min="10" max="11" width="9.140625" style="65" customWidth="1"/>
    <col min="12" max="12" width="5.28125" style="65" customWidth="1"/>
    <col min="13" max="13" width="5.140625" style="65" customWidth="1"/>
    <col min="14" max="14" width="3.7109375" style="65" customWidth="1"/>
    <col min="15" max="15" width="0.85546875" style="65" customWidth="1"/>
    <col min="16" max="16" width="3.7109375" style="65" customWidth="1"/>
    <col min="17" max="17" width="1.8515625" style="65" customWidth="1"/>
    <col min="18" max="18" width="7.8515625" style="65" customWidth="1"/>
    <col min="19" max="16384" width="9.140625" style="65" customWidth="1"/>
  </cols>
  <sheetData>
    <row r="1" spans="2:18" ht="19.5">
      <c r="B1" s="182"/>
      <c r="C1" s="183" t="s">
        <v>20</v>
      </c>
      <c r="D1" s="184"/>
      <c r="E1" s="176"/>
      <c r="F1" s="176"/>
      <c r="G1" s="176"/>
      <c r="H1" s="176"/>
      <c r="I1" s="176"/>
      <c r="J1" s="185"/>
      <c r="K1" s="186" t="s">
        <v>21</v>
      </c>
      <c r="L1" s="185"/>
      <c r="M1" s="185"/>
      <c r="N1" s="185"/>
      <c r="O1" s="187"/>
      <c r="P1" s="176"/>
      <c r="Q1" s="176"/>
      <c r="R1" s="177"/>
    </row>
    <row r="2" spans="2:18" ht="15.75">
      <c r="B2" s="188"/>
      <c r="C2" s="189"/>
      <c r="D2" s="178"/>
      <c r="E2" s="190" t="s">
        <v>22</v>
      </c>
      <c r="F2" s="191"/>
      <c r="G2" s="191"/>
      <c r="H2" s="191"/>
      <c r="I2" s="192"/>
      <c r="J2" s="193"/>
      <c r="K2" s="189"/>
      <c r="L2" s="189"/>
      <c r="M2" s="189"/>
      <c r="N2" s="189"/>
      <c r="O2" s="194"/>
      <c r="P2" s="178"/>
      <c r="Q2" s="178"/>
      <c r="R2" s="179"/>
    </row>
    <row r="3" spans="2:18" ht="16.5" thickBot="1">
      <c r="B3" s="195"/>
      <c r="C3" s="196"/>
      <c r="D3" s="197" t="s">
        <v>288</v>
      </c>
      <c r="E3" s="198"/>
      <c r="F3" s="199"/>
      <c r="G3" s="200"/>
      <c r="H3" s="180"/>
      <c r="I3" s="180"/>
      <c r="J3" s="180"/>
      <c r="K3" s="201"/>
      <c r="L3" s="201"/>
      <c r="M3" s="202" t="s">
        <v>249</v>
      </c>
      <c r="N3" s="201"/>
      <c r="O3" s="203"/>
      <c r="P3" s="180"/>
      <c r="Q3" s="180"/>
      <c r="R3" s="181"/>
    </row>
    <row r="4" ht="9.75" customHeight="1">
      <c r="C4" s="171" t="s">
        <v>250</v>
      </c>
    </row>
    <row r="5" ht="9.75" customHeight="1">
      <c r="C5" s="94"/>
    </row>
    <row r="6" spans="2:5" ht="16.5" customHeight="1">
      <c r="B6" s="120" t="s">
        <v>243</v>
      </c>
      <c r="C6" s="121"/>
      <c r="D6" s="121"/>
      <c r="E6" s="121"/>
    </row>
    <row r="7" s="97" customFormat="1" ht="16.5" customHeight="1">
      <c r="B7" s="98"/>
    </row>
    <row r="8" spans="1:18" ht="15.75">
      <c r="A8" s="99" t="s">
        <v>25</v>
      </c>
      <c r="B8" s="172">
        <v>4065</v>
      </c>
      <c r="C8" s="122" t="str">
        <f>VLOOKUP(B8,leden!A:C,2,FALSE)</f>
        <v>BAERT Rony</v>
      </c>
      <c r="D8" s="99"/>
      <c r="E8" s="99"/>
      <c r="F8" s="101" t="str">
        <f>VLOOKUP(B8,leden!A:C,3,FALSE)</f>
        <v>OBA</v>
      </c>
      <c r="G8" s="102">
        <f>VLOOKUP(B8,leden!A:D,4,FALSE)</f>
        <v>21</v>
      </c>
      <c r="H8" s="103" t="s">
        <v>26</v>
      </c>
      <c r="I8" s="100">
        <v>7162</v>
      </c>
      <c r="J8" s="101" t="str">
        <f>VLOOKUP(I8,leden!A:C,2,FALSE)</f>
        <v>CLAEYS Jan</v>
      </c>
      <c r="K8" s="99"/>
      <c r="L8" s="99"/>
      <c r="M8" s="101" t="str">
        <f>VLOOKUP(I8,leden!A:C,3,FALSE)</f>
        <v>K.Kn</v>
      </c>
      <c r="N8" s="102">
        <f>VLOOKUP(I8,leden!A:D,4,FALSE)</f>
        <v>14</v>
      </c>
      <c r="O8" s="104"/>
      <c r="P8" s="108">
        <v>2</v>
      </c>
      <c r="Q8" s="108" t="s">
        <v>26</v>
      </c>
      <c r="R8" s="109">
        <v>0</v>
      </c>
    </row>
    <row r="9" spans="1:18" s="128" customFormat="1" ht="15.75" customHeight="1">
      <c r="A9" s="123"/>
      <c r="B9" s="100"/>
      <c r="C9" s="123" t="s">
        <v>289</v>
      </c>
      <c r="D9" s="123"/>
      <c r="E9" s="123"/>
      <c r="F9" s="124"/>
      <c r="G9" s="103"/>
      <c r="H9" s="125"/>
      <c r="I9" s="100"/>
      <c r="J9" s="124" t="s">
        <v>290</v>
      </c>
      <c r="K9" s="123"/>
      <c r="L9" s="123"/>
      <c r="M9" s="124"/>
      <c r="N9" s="103"/>
      <c r="O9" s="123"/>
      <c r="P9" s="126"/>
      <c r="Q9" s="126"/>
      <c r="R9" s="127"/>
    </row>
    <row r="10" spans="1:18" ht="15.75">
      <c r="A10" s="99" t="s">
        <v>27</v>
      </c>
      <c r="B10" s="100">
        <v>4246</v>
      </c>
      <c r="C10" s="101" t="str">
        <f>VLOOKUP(B10,leden!A:C,2,FALSE)</f>
        <v>BOLLE Jean-Marie</v>
      </c>
      <c r="D10" s="99"/>
      <c r="E10" s="99"/>
      <c r="F10" s="101" t="str">
        <f>VLOOKUP(B10,leden!A:C,3,FALSE)</f>
        <v>OBA</v>
      </c>
      <c r="G10" s="102">
        <f>VLOOKUP(B10,leden!A:D,4,FALSE)</f>
        <v>21</v>
      </c>
      <c r="H10" s="103" t="s">
        <v>26</v>
      </c>
      <c r="I10" s="100">
        <v>8678</v>
      </c>
      <c r="J10" s="122" t="str">
        <f>VLOOKUP(I10,leden!A:C,2,FALSE)</f>
        <v>GHAZAL Ahmad</v>
      </c>
      <c r="K10" s="99"/>
      <c r="L10" s="99"/>
      <c r="M10" s="101" t="str">
        <f>VLOOKUP(I10,leden!A:C,3,FALSE)</f>
        <v>K.Br</v>
      </c>
      <c r="N10" s="102">
        <f>VLOOKUP(I10,leden!A:D,4,FALSE)</f>
        <v>21</v>
      </c>
      <c r="O10" s="99"/>
      <c r="P10" s="108">
        <v>0</v>
      </c>
      <c r="Q10" s="108" t="s">
        <v>26</v>
      </c>
      <c r="R10" s="109">
        <v>2</v>
      </c>
    </row>
    <row r="11" spans="1:18" s="128" customFormat="1" ht="15.75" customHeight="1">
      <c r="A11" s="123"/>
      <c r="B11" s="100"/>
      <c r="C11" s="101" t="s">
        <v>293</v>
      </c>
      <c r="D11" s="99"/>
      <c r="E11" s="99"/>
      <c r="F11" s="101"/>
      <c r="G11" s="102"/>
      <c r="H11" s="103"/>
      <c r="I11" s="100"/>
      <c r="J11" s="101" t="s">
        <v>294</v>
      </c>
      <c r="K11" s="99"/>
      <c r="L11" s="99"/>
      <c r="M11" s="101"/>
      <c r="N11" s="102"/>
      <c r="O11" s="123"/>
      <c r="P11" s="126"/>
      <c r="Q11" s="126"/>
      <c r="R11" s="127"/>
    </row>
    <row r="12" spans="1:18" ht="15.75">
      <c r="A12" s="99" t="s">
        <v>28</v>
      </c>
      <c r="B12" s="100">
        <v>7167</v>
      </c>
      <c r="C12" s="122" t="str">
        <f>VLOOKUP(B12,leden!A:C,2,FALSE)</f>
        <v>DE BOUVERE Bruno</v>
      </c>
      <c r="D12" s="99"/>
      <c r="E12" s="99"/>
      <c r="F12" s="101" t="str">
        <f>VLOOKUP(B12,leden!A:C,3,FALSE)</f>
        <v>K.Kn</v>
      </c>
      <c r="G12" s="102">
        <f>VLOOKUP(B12,leden!A:D,4,FALSE)</f>
        <v>14</v>
      </c>
      <c r="H12" s="103" t="s">
        <v>26</v>
      </c>
      <c r="I12" s="100">
        <v>7525</v>
      </c>
      <c r="J12" s="101" t="str">
        <f>VLOOKUP(I12,leden!A:C,2,FALSE)</f>
        <v>VAN VYVE Dany</v>
      </c>
      <c r="K12" s="99"/>
      <c r="L12" s="99"/>
      <c r="M12" s="101" t="str">
        <f>VLOOKUP(I12,leden!A:C,3,FALSE)</f>
        <v>K.Br</v>
      </c>
      <c r="N12" s="102">
        <f>VLOOKUP(I12,leden!A:D,4,FALSE)</f>
        <v>14</v>
      </c>
      <c r="O12" s="99"/>
      <c r="P12" s="108">
        <v>2</v>
      </c>
      <c r="Q12" s="108" t="s">
        <v>26</v>
      </c>
      <c r="R12" s="109">
        <v>0</v>
      </c>
    </row>
    <row r="13" spans="1:18" s="128" customFormat="1" ht="15.75" customHeight="1">
      <c r="A13" s="123"/>
      <c r="B13" s="100"/>
      <c r="C13" s="101" t="s">
        <v>291</v>
      </c>
      <c r="D13" s="99"/>
      <c r="E13" s="99"/>
      <c r="F13" s="101"/>
      <c r="G13" s="102"/>
      <c r="H13" s="103"/>
      <c r="I13" s="100"/>
      <c r="J13" s="101" t="s">
        <v>292</v>
      </c>
      <c r="K13" s="99"/>
      <c r="L13" s="99"/>
      <c r="M13" s="101"/>
      <c r="N13" s="102"/>
      <c r="O13" s="123"/>
      <c r="P13" s="126"/>
      <c r="Q13" s="126"/>
      <c r="R13" s="127"/>
    </row>
    <row r="14" spans="1:18" ht="15.75">
      <c r="A14" s="99" t="s">
        <v>29</v>
      </c>
      <c r="B14" s="100">
        <v>7010</v>
      </c>
      <c r="C14" s="101" t="str">
        <f>VLOOKUP(B14,leden!A:C,2,FALSE)</f>
        <v>VERMEULEN Johan</v>
      </c>
      <c r="D14" s="99"/>
      <c r="E14" s="99"/>
      <c r="F14" s="101" t="str">
        <f>VLOOKUP(B14,leden!A:C,3,FALSE)</f>
        <v>OS</v>
      </c>
      <c r="G14" s="102">
        <f>VLOOKUP(B14,leden!A:D,4,FALSE)</f>
        <v>14</v>
      </c>
      <c r="H14" s="103" t="s">
        <v>26</v>
      </c>
      <c r="I14" s="100">
        <v>4276</v>
      </c>
      <c r="J14" s="101" t="str">
        <f>VLOOKUP(I14,leden!A:C,2,FALSE)</f>
        <v>VAN WESEMAEL Walter</v>
      </c>
      <c r="K14" s="99"/>
      <c r="L14" s="99"/>
      <c r="M14" s="101" t="str">
        <f>VLOOKUP(I14,leden!A:C,3,FALSE)</f>
        <v>OBA</v>
      </c>
      <c r="N14" s="102">
        <f>VLOOKUP(I14,leden!A:D,4,FALSE)</f>
        <v>14</v>
      </c>
      <c r="O14" s="99"/>
      <c r="P14" s="108"/>
      <c r="Q14" s="108" t="s">
        <v>26</v>
      </c>
      <c r="R14" s="109"/>
    </row>
    <row r="15" spans="1:18" s="128" customFormat="1" ht="15.75" customHeight="1">
      <c r="A15" s="123"/>
      <c r="B15" s="100"/>
      <c r="C15" s="101"/>
      <c r="D15" s="99"/>
      <c r="E15" s="99"/>
      <c r="F15" s="101"/>
      <c r="G15" s="102"/>
      <c r="H15" s="103"/>
      <c r="I15" s="100"/>
      <c r="J15" s="101"/>
      <c r="K15" s="99"/>
      <c r="L15" s="99"/>
      <c r="M15" s="101"/>
      <c r="N15" s="102"/>
      <c r="O15" s="123"/>
      <c r="P15" s="126"/>
      <c r="Q15" s="126"/>
      <c r="R15" s="127"/>
    </row>
    <row r="16" spans="1:18" ht="15.75">
      <c r="A16" s="99" t="s">
        <v>30</v>
      </c>
      <c r="B16" s="100">
        <v>4269</v>
      </c>
      <c r="C16" s="122" t="str">
        <f>VLOOKUP(B16,leden!A:C,2,FALSE)</f>
        <v>TRATSAERT Daniel</v>
      </c>
      <c r="D16" s="99"/>
      <c r="E16" s="99"/>
      <c r="F16" s="101" t="str">
        <f>VLOOKUP(B16,leden!A:C,3,FALSE)</f>
        <v>OBA</v>
      </c>
      <c r="G16" s="102">
        <f>VLOOKUP(B16,leden!A:D,4,FALSE)</f>
        <v>17</v>
      </c>
      <c r="H16" s="103" t="s">
        <v>26</v>
      </c>
      <c r="I16" s="100">
        <v>7287</v>
      </c>
      <c r="J16" s="101" t="str">
        <f>VLOOKUP(I16,leden!A:C,2,FALSE)</f>
        <v>SOENENS Joël</v>
      </c>
      <c r="K16" s="99"/>
      <c r="L16" s="99"/>
      <c r="M16" s="101" t="str">
        <f>VLOOKUP(I16,leden!A:C,3,FALSE)</f>
        <v>OS</v>
      </c>
      <c r="N16" s="102" t="str">
        <f>VLOOKUP(I16,leden!A:D,4,FALSE)</f>
        <v>09</v>
      </c>
      <c r="O16" s="99"/>
      <c r="P16" s="108">
        <v>2</v>
      </c>
      <c r="Q16" s="108" t="s">
        <v>26</v>
      </c>
      <c r="R16" s="109">
        <v>1</v>
      </c>
    </row>
    <row r="17" spans="1:18" s="128" customFormat="1" ht="15.75">
      <c r="A17" s="123"/>
      <c r="B17" s="100"/>
      <c r="C17" s="101" t="s">
        <v>295</v>
      </c>
      <c r="D17" s="99"/>
      <c r="E17" s="99"/>
      <c r="F17" s="101"/>
      <c r="G17" s="102"/>
      <c r="H17" s="103"/>
      <c r="I17" s="100"/>
      <c r="J17" s="101" t="s">
        <v>296</v>
      </c>
      <c r="K17" s="99"/>
      <c r="L17" s="99"/>
      <c r="M17" s="101"/>
      <c r="N17" s="102"/>
      <c r="O17" s="123"/>
      <c r="P17" s="129"/>
      <c r="Q17" s="129"/>
      <c r="R17" s="130"/>
    </row>
    <row r="18" spans="1:19" ht="15.75">
      <c r="A18" s="99" t="s">
        <v>235</v>
      </c>
      <c r="B18" s="100">
        <v>9977</v>
      </c>
      <c r="C18" s="122" t="str">
        <f>VLOOKUP(B18,leden!A:C,2,FALSE)</f>
        <v>GOEMAERE Yves</v>
      </c>
      <c r="D18" s="99"/>
      <c r="E18" s="99"/>
      <c r="F18" s="101" t="str">
        <f>VLOOKUP(B18,leden!A:C,3,FALSE)</f>
        <v>OBA</v>
      </c>
      <c r="G18" s="102">
        <f>VLOOKUP(B18,leden!A:D,4,FALSE)</f>
        <v>21</v>
      </c>
      <c r="H18" s="103" t="s">
        <v>26</v>
      </c>
      <c r="I18" s="100">
        <v>9257</v>
      </c>
      <c r="J18" s="101" t="str">
        <f>VLOOKUP(I18,leden!A:C,2,FALSE)</f>
        <v>MUS Hendrik</v>
      </c>
      <c r="K18" s="99"/>
      <c r="L18" s="99"/>
      <c r="M18" s="101" t="str">
        <f>VLOOKUP(I18,leden!A:C,3,FALSE)</f>
        <v>K.Br</v>
      </c>
      <c r="N18" s="102">
        <f>VLOOKUP(I18,leden!A:D,4,FALSE)</f>
        <v>17</v>
      </c>
      <c r="O18" s="104"/>
      <c r="P18" s="108">
        <v>2</v>
      </c>
      <c r="Q18" s="108" t="s">
        <v>26</v>
      </c>
      <c r="R18" s="109">
        <v>1</v>
      </c>
      <c r="S18" s="106"/>
    </row>
    <row r="19" spans="1:19" s="128" customFormat="1" ht="15.75" customHeight="1">
      <c r="A19" s="123"/>
      <c r="B19" s="100"/>
      <c r="C19" s="99" t="s">
        <v>297</v>
      </c>
      <c r="D19" s="99"/>
      <c r="E19" s="99"/>
      <c r="F19" s="107"/>
      <c r="G19" s="103"/>
      <c r="H19" s="103"/>
      <c r="I19" s="100"/>
      <c r="J19" s="101" t="s">
        <v>298</v>
      </c>
      <c r="K19" s="99"/>
      <c r="L19" s="99"/>
      <c r="M19" s="101"/>
      <c r="N19" s="102"/>
      <c r="O19" s="123"/>
      <c r="P19" s="123"/>
      <c r="Q19" s="123"/>
      <c r="R19" s="127"/>
      <c r="S19" s="127"/>
    </row>
    <row r="20" spans="1:19" s="128" customFormat="1" ht="15.75" customHeight="1">
      <c r="A20" s="123"/>
      <c r="B20" s="204"/>
      <c r="C20" s="123"/>
      <c r="D20" s="123"/>
      <c r="E20" s="123"/>
      <c r="F20" s="124"/>
      <c r="G20" s="125"/>
      <c r="H20" s="125"/>
      <c r="I20" s="204"/>
      <c r="J20" s="124"/>
      <c r="K20" s="123"/>
      <c r="L20" s="123"/>
      <c r="M20" s="124"/>
      <c r="N20" s="125"/>
      <c r="O20" s="123"/>
      <c r="P20" s="123"/>
      <c r="Q20" s="123"/>
      <c r="R20" s="127"/>
      <c r="S20" s="127"/>
    </row>
    <row r="21" ht="5.25" customHeight="1">
      <c r="B21" s="111" t="s">
        <v>32</v>
      </c>
    </row>
    <row r="22" ht="6" customHeight="1"/>
    <row r="23" ht="12.75">
      <c r="B23" s="110" t="s">
        <v>299</v>
      </c>
    </row>
    <row r="24" ht="12.75" customHeight="1">
      <c r="B24" s="110"/>
    </row>
    <row r="25" ht="6" customHeight="1">
      <c r="B25" s="111" t="s">
        <v>32</v>
      </c>
    </row>
    <row r="26" ht="4.5" customHeight="1"/>
    <row r="27" ht="15">
      <c r="D27" s="115" t="s">
        <v>42</v>
      </c>
    </row>
    <row r="28" spans="2:4" ht="15">
      <c r="B28" s="115" t="s">
        <v>41</v>
      </c>
      <c r="D28" s="115" t="s">
        <v>43</v>
      </c>
    </row>
    <row r="29" spans="4:6" ht="15">
      <c r="D29" s="115" t="s">
        <v>44</v>
      </c>
      <c r="F29" s="115" t="s">
        <v>45</v>
      </c>
    </row>
    <row r="30" ht="6" customHeight="1"/>
    <row r="31" ht="26.25" customHeight="1"/>
    <row r="32" ht="6" customHeight="1"/>
    <row r="33" ht="6" customHeight="1"/>
    <row r="34" ht="6" customHeight="1"/>
    <row r="35" ht="6" customHeight="1"/>
    <row r="36" ht="6" customHeight="1"/>
    <row r="37" ht="6" customHeight="1"/>
    <row r="38" ht="6" customHeight="1" thickBot="1"/>
    <row r="39" spans="1:25" ht="13.5" thickBot="1">
      <c r="A39" s="116" t="s">
        <v>50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8"/>
      <c r="Q39" s="118"/>
      <c r="R39" s="118"/>
      <c r="Y39" s="119"/>
    </row>
    <row r="40" ht="13.5" thickBot="1">
      <c r="B40" s="117"/>
    </row>
  </sheetData>
  <sheetProtection/>
  <printOptions/>
  <pageMargins left="0.24" right="0.24" top="0.52" bottom="0.24" header="0.43" footer="0.17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56"/>
  <sheetViews>
    <sheetView tabSelected="1" zoomScalePageLayoutView="0" workbookViewId="0" topLeftCell="A1">
      <selection activeCell="T8" sqref="T8"/>
    </sheetView>
  </sheetViews>
  <sheetFormatPr defaultColWidth="9.140625" defaultRowHeight="15"/>
  <cols>
    <col min="1" max="1" width="3.00390625" style="65" customWidth="1"/>
    <col min="2" max="2" width="5.8515625" style="65" customWidth="1"/>
    <col min="3" max="4" width="9.140625" style="65" customWidth="1"/>
    <col min="5" max="5" width="5.7109375" style="65" customWidth="1"/>
    <col min="6" max="6" width="6.421875" style="65" customWidth="1"/>
    <col min="7" max="7" width="4.00390625" style="65" customWidth="1"/>
    <col min="8" max="8" width="2.8515625" style="65" customWidth="1"/>
    <col min="9" max="9" width="5.57421875" style="65" customWidth="1"/>
    <col min="10" max="11" width="9.140625" style="65" customWidth="1"/>
    <col min="12" max="12" width="5.28125" style="65" customWidth="1"/>
    <col min="13" max="13" width="6.00390625" style="65" customWidth="1"/>
    <col min="14" max="14" width="3.7109375" style="65" customWidth="1"/>
    <col min="15" max="15" width="4.8515625" style="65" customWidth="1"/>
    <col min="16" max="16" width="3.7109375" style="65" customWidth="1"/>
    <col min="17" max="17" width="4.140625" style="65" customWidth="1"/>
    <col min="18" max="16384" width="9.140625" style="65" customWidth="1"/>
  </cols>
  <sheetData>
    <row r="1" spans="2:17" ht="19.5">
      <c r="B1" s="66"/>
      <c r="C1" s="67" t="s">
        <v>20</v>
      </c>
      <c r="D1" s="68"/>
      <c r="E1" s="69"/>
      <c r="F1" s="69"/>
      <c r="G1" s="69"/>
      <c r="H1" s="69"/>
      <c r="I1" s="69"/>
      <c r="J1" s="70"/>
      <c r="K1" s="71" t="s">
        <v>21</v>
      </c>
      <c r="L1" s="70"/>
      <c r="M1" s="70"/>
      <c r="N1" s="70"/>
      <c r="O1" s="72"/>
      <c r="P1" s="69"/>
      <c r="Q1" s="73"/>
    </row>
    <row r="2" spans="2:17" ht="15.75">
      <c r="B2" s="74"/>
      <c r="C2" s="75"/>
      <c r="D2" s="76"/>
      <c r="E2" s="77" t="s">
        <v>22</v>
      </c>
      <c r="F2" s="78"/>
      <c r="G2" s="78"/>
      <c r="H2" s="78"/>
      <c r="I2" s="79"/>
      <c r="J2" s="80"/>
      <c r="K2" s="75"/>
      <c r="L2" s="75"/>
      <c r="M2" s="75"/>
      <c r="N2" s="75"/>
      <c r="O2" s="81"/>
      <c r="P2" s="76"/>
      <c r="Q2" s="82"/>
    </row>
    <row r="3" spans="2:17" ht="16.5" thickBot="1">
      <c r="B3" s="83"/>
      <c r="C3" s="84"/>
      <c r="D3" s="85" t="s">
        <v>288</v>
      </c>
      <c r="E3" s="86"/>
      <c r="F3" s="87"/>
      <c r="G3" s="88"/>
      <c r="H3" s="89"/>
      <c r="I3" s="89"/>
      <c r="J3" s="89"/>
      <c r="K3" s="90"/>
      <c r="L3" s="90"/>
      <c r="M3" s="91" t="s">
        <v>249</v>
      </c>
      <c r="N3" s="90"/>
      <c r="O3" s="92"/>
      <c r="P3" s="89"/>
      <c r="Q3" s="93"/>
    </row>
    <row r="4" ht="9.75" customHeight="1">
      <c r="C4" s="171" t="s">
        <v>250</v>
      </c>
    </row>
    <row r="5" ht="9.75" customHeight="1">
      <c r="C5" s="94"/>
    </row>
    <row r="6" spans="2:4" ht="16.5" customHeight="1">
      <c r="B6" s="95" t="s">
        <v>24</v>
      </c>
      <c r="C6" s="96"/>
      <c r="D6" s="97"/>
    </row>
    <row r="7" spans="2:4" ht="16.5" customHeight="1">
      <c r="B7" s="98"/>
      <c r="C7" s="97"/>
      <c r="D7" s="97"/>
    </row>
    <row r="8" spans="1:18" ht="14.25">
      <c r="A8" s="99" t="s">
        <v>25</v>
      </c>
      <c r="B8" s="100">
        <v>4522</v>
      </c>
      <c r="C8" s="101" t="str">
        <f>VLOOKUP(B8,leden!A:C,2,FALSE)</f>
        <v>METTEPENNINGEN Julien</v>
      </c>
      <c r="D8" s="99"/>
      <c r="E8" s="99"/>
      <c r="F8" s="101" t="str">
        <f>VLOOKUP(B8,leden!A:C,3,FALSE)</f>
        <v>K.Kn</v>
      </c>
      <c r="G8" s="102" t="str">
        <f>VLOOKUP(B8,leden!A:D,4,FALSE)</f>
        <v>09</v>
      </c>
      <c r="H8" s="103" t="s">
        <v>26</v>
      </c>
      <c r="I8" s="100">
        <v>7010</v>
      </c>
      <c r="J8" s="101" t="str">
        <f>VLOOKUP(I8,leden!A:C,2,FALSE)</f>
        <v>VERMEULEN Johan</v>
      </c>
      <c r="K8" s="99"/>
      <c r="L8" s="99"/>
      <c r="M8" s="101" t="str">
        <f>VLOOKUP(I8,leden!A:C,3,FALSE)</f>
        <v>OS</v>
      </c>
      <c r="N8" s="102">
        <f>VLOOKUP(I8,leden!A:D,4,FALSE)</f>
        <v>14</v>
      </c>
      <c r="O8" s="104"/>
      <c r="P8" s="105"/>
      <c r="Q8" s="105"/>
      <c r="R8" s="106"/>
    </row>
    <row r="9" spans="1:18" ht="6.75" customHeight="1">
      <c r="A9" s="99"/>
      <c r="B9" s="100"/>
      <c r="C9" s="99"/>
      <c r="D9" s="99"/>
      <c r="E9" s="99"/>
      <c r="F9" s="107"/>
      <c r="G9" s="103"/>
      <c r="H9" s="103"/>
      <c r="I9" s="100"/>
      <c r="J9" s="107"/>
      <c r="K9" s="99"/>
      <c r="L9" s="99"/>
      <c r="M9" s="107"/>
      <c r="N9" s="103"/>
      <c r="O9" s="99"/>
      <c r="P9" s="99"/>
      <c r="Q9" s="99"/>
      <c r="R9" s="106"/>
    </row>
    <row r="10" spans="1:18" ht="15.75">
      <c r="A10" s="99" t="s">
        <v>27</v>
      </c>
      <c r="B10" s="100">
        <v>8678</v>
      </c>
      <c r="C10" s="101" t="str">
        <f>VLOOKUP(B10,leden!A:C,2,FALSE)</f>
        <v>GHAZAL Ahmad</v>
      </c>
      <c r="D10" s="99"/>
      <c r="E10" s="99"/>
      <c r="F10" s="101" t="str">
        <f>VLOOKUP(B10,leden!A:C,3,FALSE)</f>
        <v>K.Br</v>
      </c>
      <c r="G10" s="102">
        <f>VLOOKUP(B10,leden!A:D,4,FALSE)</f>
        <v>21</v>
      </c>
      <c r="H10" s="103" t="s">
        <v>26</v>
      </c>
      <c r="I10" s="100">
        <v>4269</v>
      </c>
      <c r="J10" s="101" t="str">
        <f>VLOOKUP(I10,leden!A:C,2,FALSE)</f>
        <v>TRATSAERT Daniel</v>
      </c>
      <c r="K10" s="99"/>
      <c r="L10" s="99"/>
      <c r="M10" s="101" t="str">
        <f>VLOOKUP(I10,leden!A:C,3,FALSE)</f>
        <v>OBA</v>
      </c>
      <c r="N10" s="102">
        <f>VLOOKUP(I10,leden!A:D,4,FALSE)</f>
        <v>17</v>
      </c>
      <c r="O10" s="108"/>
      <c r="P10" s="108"/>
      <c r="Q10" s="109"/>
      <c r="R10" s="106"/>
    </row>
    <row r="11" spans="1:18" ht="6.75" customHeight="1">
      <c r="A11" s="99"/>
      <c r="B11" s="100"/>
      <c r="C11" s="99"/>
      <c r="D11" s="99"/>
      <c r="E11" s="99"/>
      <c r="F11" s="107"/>
      <c r="G11" s="103"/>
      <c r="H11" s="103"/>
      <c r="I11" s="100"/>
      <c r="J11" s="107"/>
      <c r="K11" s="99"/>
      <c r="L11" s="99"/>
      <c r="M11" s="107"/>
      <c r="N11" s="103"/>
      <c r="O11" s="99"/>
      <c r="P11" s="99"/>
      <c r="Q11" s="99"/>
      <c r="R11" s="106"/>
    </row>
    <row r="12" spans="1:18" ht="12.75">
      <c r="A12" s="99"/>
      <c r="B12" s="100"/>
      <c r="C12" s="101"/>
      <c r="D12" s="99"/>
      <c r="E12" s="99"/>
      <c r="F12" s="101"/>
      <c r="G12" s="102"/>
      <c r="H12" s="103"/>
      <c r="I12" s="100"/>
      <c r="J12" s="101"/>
      <c r="K12" s="99"/>
      <c r="L12" s="99"/>
      <c r="M12" s="101"/>
      <c r="N12" s="102"/>
      <c r="O12" s="99"/>
      <c r="P12" s="99"/>
      <c r="Q12" s="99"/>
      <c r="R12" s="106"/>
    </row>
    <row r="13" spans="1:18" ht="12.75">
      <c r="A13" s="99"/>
      <c r="B13" s="100"/>
      <c r="C13" s="107"/>
      <c r="D13" s="99"/>
      <c r="E13" s="99"/>
      <c r="F13" s="107"/>
      <c r="G13" s="103"/>
      <c r="H13" s="103"/>
      <c r="I13" s="100"/>
      <c r="J13" s="107"/>
      <c r="K13" s="99"/>
      <c r="L13" s="99"/>
      <c r="M13" s="107"/>
      <c r="N13" s="103"/>
      <c r="O13" s="99"/>
      <c r="P13" s="99"/>
      <c r="Q13" s="99"/>
      <c r="R13" s="106"/>
    </row>
    <row r="14" ht="12.75">
      <c r="B14" s="110" t="s">
        <v>31</v>
      </c>
    </row>
    <row r="15" ht="5.25" customHeight="1">
      <c r="B15" s="111" t="s">
        <v>32</v>
      </c>
    </row>
    <row r="16" ht="6" customHeight="1"/>
    <row r="17" ht="12.75">
      <c r="B17" s="110" t="s">
        <v>300</v>
      </c>
    </row>
    <row r="18" ht="12.75" customHeight="1">
      <c r="B18" s="110" t="s">
        <v>301</v>
      </c>
    </row>
    <row r="19" spans="2:17" ht="12.75" customHeight="1">
      <c r="B19" s="217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</row>
    <row r="20" ht="16.5" customHeight="1"/>
    <row r="21" ht="12.75">
      <c r="B21" s="110" t="s">
        <v>34</v>
      </c>
    </row>
    <row r="22" ht="5.25" customHeight="1"/>
    <row r="23" ht="4.5" customHeight="1"/>
    <row r="24" spans="2:14" ht="15.75" thickBot="1">
      <c r="B24" s="112" t="s">
        <v>303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</row>
    <row r="25" ht="5.25" customHeight="1"/>
    <row r="26" ht="12.75">
      <c r="B26" s="110" t="s">
        <v>35</v>
      </c>
    </row>
    <row r="27" ht="12.75">
      <c r="B27" s="110" t="s">
        <v>36</v>
      </c>
    </row>
    <row r="28" ht="4.5" customHeight="1"/>
    <row r="29" ht="12.75">
      <c r="B29" s="110" t="s">
        <v>37</v>
      </c>
    </row>
    <row r="31" ht="15.75">
      <c r="B31" s="114" t="s">
        <v>38</v>
      </c>
    </row>
    <row r="33" ht="12.75">
      <c r="B33" s="110" t="s">
        <v>39</v>
      </c>
    </row>
    <row r="34" ht="12.75">
      <c r="B34" s="110" t="s">
        <v>40</v>
      </c>
    </row>
    <row r="35" ht="6" customHeight="1">
      <c r="B35" s="111" t="s">
        <v>32</v>
      </c>
    </row>
    <row r="36" ht="6" customHeight="1">
      <c r="B36" s="111"/>
    </row>
    <row r="37" ht="6" customHeight="1">
      <c r="B37" s="111"/>
    </row>
    <row r="38" spans="2:4" ht="15">
      <c r="B38" s="115" t="s">
        <v>41</v>
      </c>
      <c r="D38" s="115" t="s">
        <v>42</v>
      </c>
    </row>
    <row r="39" ht="15">
      <c r="D39" s="115" t="s">
        <v>43</v>
      </c>
    </row>
    <row r="40" spans="4:6" ht="15">
      <c r="D40" s="115" t="s">
        <v>44</v>
      </c>
      <c r="F40" s="115" t="s">
        <v>45</v>
      </c>
    </row>
    <row r="41" ht="7.5" customHeight="1">
      <c r="B41" s="111" t="s">
        <v>32</v>
      </c>
    </row>
    <row r="42" ht="7.5" customHeight="1">
      <c r="B42" s="111"/>
    </row>
    <row r="43" ht="7.5" customHeight="1">
      <c r="B43" s="111"/>
    </row>
    <row r="44" ht="6" customHeight="1"/>
    <row r="45" spans="2:17" ht="12.75">
      <c r="B45" s="110" t="s">
        <v>46</v>
      </c>
      <c r="F45" s="110"/>
      <c r="G45" s="110" t="s">
        <v>47</v>
      </c>
      <c r="H45" s="110"/>
      <c r="I45" s="110"/>
      <c r="J45" s="110"/>
      <c r="K45" s="110"/>
      <c r="L45" s="110" t="s">
        <v>48</v>
      </c>
      <c r="M45" s="110"/>
      <c r="N45" s="110"/>
      <c r="O45" s="110"/>
      <c r="P45" s="110"/>
      <c r="Q45" s="110"/>
    </row>
    <row r="46" spans="2:17" ht="12.75">
      <c r="B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</row>
    <row r="47" spans="2:17" ht="12.75">
      <c r="B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</row>
    <row r="48" ht="6" customHeight="1"/>
    <row r="49" ht="12.75">
      <c r="B49" s="110" t="s">
        <v>49</v>
      </c>
    </row>
    <row r="50" ht="12.75">
      <c r="B50" s="110"/>
    </row>
    <row r="51" ht="12.75">
      <c r="B51" s="110"/>
    </row>
    <row r="52" ht="12.75">
      <c r="B52" s="110"/>
    </row>
    <row r="53" ht="12.75">
      <c r="B53" s="110"/>
    </row>
    <row r="54" ht="12.75">
      <c r="B54" s="110"/>
    </row>
    <row r="55" ht="13.5" thickBot="1">
      <c r="B55" s="110"/>
    </row>
    <row r="56" spans="1:24" ht="13.5" thickBot="1">
      <c r="A56" s="116" t="s">
        <v>302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8"/>
      <c r="Q56" s="118"/>
      <c r="X56" s="119"/>
    </row>
  </sheetData>
  <sheetProtection/>
  <printOptions/>
  <pageMargins left="0.24" right="0.24" top="0.27" bottom="0.24" header="0.18" footer="0.17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2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3.00390625" style="65" customWidth="1"/>
    <col min="2" max="2" width="5.8515625" style="65" customWidth="1"/>
    <col min="3" max="4" width="9.140625" style="65" customWidth="1"/>
    <col min="5" max="5" width="5.7109375" style="65" customWidth="1"/>
    <col min="6" max="6" width="6.421875" style="65" customWidth="1"/>
    <col min="7" max="7" width="4.00390625" style="65" customWidth="1"/>
    <col min="8" max="8" width="2.8515625" style="65" customWidth="1"/>
    <col min="9" max="9" width="5.57421875" style="65" customWidth="1"/>
    <col min="10" max="11" width="9.140625" style="65" customWidth="1"/>
    <col min="12" max="12" width="4.57421875" style="65" customWidth="1"/>
    <col min="13" max="13" width="5.8515625" style="65" customWidth="1"/>
    <col min="14" max="14" width="3.7109375" style="65" customWidth="1"/>
    <col min="15" max="15" width="1.7109375" style="65" customWidth="1"/>
    <col min="16" max="16" width="4.140625" style="65" customWidth="1"/>
    <col min="17" max="17" width="3.00390625" style="65" customWidth="1"/>
    <col min="18" max="18" width="4.140625" style="65" customWidth="1"/>
    <col min="19" max="16384" width="9.140625" style="65" customWidth="1"/>
  </cols>
  <sheetData>
    <row r="1" spans="2:18" ht="19.5">
      <c r="B1" s="66"/>
      <c r="C1" s="67" t="s">
        <v>20</v>
      </c>
      <c r="D1" s="68"/>
      <c r="E1" s="69"/>
      <c r="F1" s="69"/>
      <c r="G1" s="69"/>
      <c r="H1" s="69"/>
      <c r="I1" s="69"/>
      <c r="J1" s="70"/>
      <c r="K1" s="71" t="s">
        <v>21</v>
      </c>
      <c r="L1" s="70"/>
      <c r="M1" s="70"/>
      <c r="N1" s="70"/>
      <c r="O1" s="70"/>
      <c r="P1" s="72"/>
      <c r="Q1" s="69"/>
      <c r="R1" s="73"/>
    </row>
    <row r="2" spans="2:18" ht="15.75">
      <c r="B2" s="74"/>
      <c r="C2" s="75"/>
      <c r="D2" s="76"/>
      <c r="E2" s="77" t="s">
        <v>22</v>
      </c>
      <c r="F2" s="78"/>
      <c r="G2" s="78"/>
      <c r="H2" s="78"/>
      <c r="I2" s="79"/>
      <c r="J2" s="80"/>
      <c r="K2" s="75"/>
      <c r="L2" s="75"/>
      <c r="M2" s="75"/>
      <c r="N2" s="75"/>
      <c r="O2" s="75"/>
      <c r="P2" s="81"/>
      <c r="Q2" s="76"/>
      <c r="R2" s="82"/>
    </row>
    <row r="3" spans="2:18" ht="16.5" thickBot="1">
      <c r="B3" s="83"/>
      <c r="C3" s="84"/>
      <c r="D3" s="85" t="s">
        <v>51</v>
      </c>
      <c r="E3" s="86"/>
      <c r="F3" s="87"/>
      <c r="G3" s="88"/>
      <c r="H3" s="89"/>
      <c r="I3" s="89"/>
      <c r="J3" s="89"/>
      <c r="K3" s="90"/>
      <c r="L3" s="90"/>
      <c r="M3" s="91" t="s">
        <v>23</v>
      </c>
      <c r="N3" s="90"/>
      <c r="O3" s="90"/>
      <c r="P3" s="92"/>
      <c r="Q3" s="89"/>
      <c r="R3" s="93"/>
    </row>
    <row r="4" ht="9.75" customHeight="1">
      <c r="C4" s="171" t="s">
        <v>250</v>
      </c>
    </row>
    <row r="5" ht="9.75" customHeight="1">
      <c r="C5" s="94"/>
    </row>
    <row r="6" spans="2:4" ht="16.5" customHeight="1">
      <c r="B6" s="120" t="s">
        <v>52</v>
      </c>
      <c r="C6" s="121"/>
      <c r="D6" s="121"/>
    </row>
    <row r="7" spans="2:4" ht="16.5" customHeight="1">
      <c r="B7" s="98"/>
      <c r="C7" s="97"/>
      <c r="D7" s="97"/>
    </row>
    <row r="8" spans="1:18" ht="15.75">
      <c r="A8" s="99" t="s">
        <v>25</v>
      </c>
      <c r="B8" s="100">
        <v>7357</v>
      </c>
      <c r="C8" s="101" t="str">
        <f>VLOOKUP(B8,leden!A:C,2,FALSE)</f>
        <v>DECOSTER Kurt</v>
      </c>
      <c r="D8" s="99"/>
      <c r="E8" s="99"/>
      <c r="F8" s="101" t="str">
        <f>VLOOKUP(B8,leden!A:C,3,FALSE)</f>
        <v>OS</v>
      </c>
      <c r="G8" s="102">
        <v>14</v>
      </c>
      <c r="H8" s="103" t="s">
        <v>26</v>
      </c>
      <c r="I8" s="100">
        <v>7287</v>
      </c>
      <c r="J8" s="122" t="str">
        <f>VLOOKUP(I8,leden!A:C,2,FALSE)</f>
        <v>SOENENS Joël</v>
      </c>
      <c r="K8" s="99"/>
      <c r="L8" s="99"/>
      <c r="M8" s="101" t="str">
        <f>VLOOKUP(I8,leden!A:C,3,FALSE)</f>
        <v>OS</v>
      </c>
      <c r="N8" s="102" t="str">
        <f>VLOOKUP(I8,leden!A:D,4,FALSE)</f>
        <v>09</v>
      </c>
      <c r="O8" s="104"/>
      <c r="P8" s="108">
        <v>0</v>
      </c>
      <c r="Q8" s="108" t="s">
        <v>26</v>
      </c>
      <c r="R8" s="109">
        <v>2</v>
      </c>
    </row>
    <row r="9" spans="1:18" s="128" customFormat="1" ht="15.75" customHeight="1">
      <c r="A9" s="123"/>
      <c r="B9" s="100"/>
      <c r="C9" s="123" t="s">
        <v>53</v>
      </c>
      <c r="D9" s="123"/>
      <c r="E9" s="123"/>
      <c r="F9" s="124"/>
      <c r="G9" s="103"/>
      <c r="H9" s="125"/>
      <c r="I9" s="100"/>
      <c r="J9" s="124" t="s">
        <v>54</v>
      </c>
      <c r="K9" s="123"/>
      <c r="L9" s="123"/>
      <c r="M9" s="124"/>
      <c r="N9" s="103"/>
      <c r="O9" s="123"/>
      <c r="P9" s="126"/>
      <c r="Q9" s="126"/>
      <c r="R9" s="127"/>
    </row>
    <row r="10" spans="1:18" ht="15.75">
      <c r="A10" s="99" t="s">
        <v>27</v>
      </c>
      <c r="B10" s="100">
        <v>7840</v>
      </c>
      <c r="C10" s="122" t="str">
        <f>VLOOKUP(B10,leden!A:C,2,FALSE)</f>
        <v>RODIUS Danny</v>
      </c>
      <c r="D10" s="99"/>
      <c r="E10" s="99"/>
      <c r="F10" s="101" t="str">
        <f>VLOOKUP(B10,leden!A:C,3,FALSE)</f>
        <v>OBA</v>
      </c>
      <c r="G10" s="102">
        <f>VLOOKUP(B10,leden!A:D,4,FALSE)</f>
        <v>14</v>
      </c>
      <c r="H10" s="103" t="s">
        <v>26</v>
      </c>
      <c r="I10" s="100">
        <v>2211</v>
      </c>
      <c r="J10" s="101" t="str">
        <f>VLOOKUP(I10,leden!A:C,2,FALSE)</f>
        <v>DE TRENOYE Christian</v>
      </c>
      <c r="K10" s="99"/>
      <c r="L10" s="99"/>
      <c r="M10" s="101" t="str">
        <f>VLOOKUP(I10,leden!A:C,3,FALSE)</f>
        <v>OBA</v>
      </c>
      <c r="N10" s="102">
        <f>VLOOKUP(I10,leden!A:D,4,FALSE)</f>
        <v>0</v>
      </c>
      <c r="O10" s="99"/>
      <c r="P10" s="108">
        <v>2</v>
      </c>
      <c r="Q10" s="108" t="s">
        <v>26</v>
      </c>
      <c r="R10" s="109">
        <v>0</v>
      </c>
    </row>
    <row r="11" spans="1:18" s="128" customFormat="1" ht="15.75" customHeight="1">
      <c r="A11" s="123"/>
      <c r="B11" s="100"/>
      <c r="C11" s="99" t="s">
        <v>55</v>
      </c>
      <c r="D11" s="99"/>
      <c r="E11" s="99"/>
      <c r="F11" s="107"/>
      <c r="G11" s="103"/>
      <c r="H11" s="103"/>
      <c r="I11" s="100"/>
      <c r="J11" s="107" t="s">
        <v>56</v>
      </c>
      <c r="K11" s="99"/>
      <c r="L11" s="99"/>
      <c r="M11" s="107"/>
      <c r="N11" s="103"/>
      <c r="O11" s="123"/>
      <c r="P11" s="126"/>
      <c r="Q11" s="126"/>
      <c r="R11" s="127"/>
    </row>
    <row r="12" spans="1:18" ht="15.75">
      <c r="A12" s="99" t="s">
        <v>28</v>
      </c>
      <c r="B12" s="100">
        <v>9977</v>
      </c>
      <c r="C12" s="122" t="str">
        <f>VLOOKUP(B12,leden!A:C,2,FALSE)</f>
        <v>GOEMAERE Yves</v>
      </c>
      <c r="D12" s="99"/>
      <c r="E12" s="99"/>
      <c r="F12" s="101" t="str">
        <f>VLOOKUP(B12,leden!A:C,3,FALSE)</f>
        <v>OBA</v>
      </c>
      <c r="G12" s="102">
        <f>VLOOKUP(B12,leden!A:D,4,FALSE)</f>
        <v>21</v>
      </c>
      <c r="H12" s="103" t="s">
        <v>26</v>
      </c>
      <c r="I12" s="100">
        <v>4070</v>
      </c>
      <c r="J12" s="101" t="str">
        <f>VLOOKUP(I12,leden!A:C,2,FALSE)</f>
        <v>DE BAERE Cindy</v>
      </c>
      <c r="K12" s="99"/>
      <c r="L12" s="99"/>
      <c r="M12" s="101" t="str">
        <f>VLOOKUP(I12,leden!A:C,3,FALSE)</f>
        <v>K.Br</v>
      </c>
      <c r="N12" s="102">
        <f>VLOOKUP(I12,leden!A:D,4,FALSE)</f>
        <v>0</v>
      </c>
      <c r="O12" s="99"/>
      <c r="P12" s="108">
        <v>2</v>
      </c>
      <c r="Q12" s="108" t="s">
        <v>26</v>
      </c>
      <c r="R12" s="109">
        <v>0</v>
      </c>
    </row>
    <row r="13" spans="1:18" s="128" customFormat="1" ht="15.75" customHeight="1">
      <c r="A13" s="123"/>
      <c r="B13" s="100"/>
      <c r="C13" s="99" t="s">
        <v>57</v>
      </c>
      <c r="D13" s="99"/>
      <c r="E13" s="99"/>
      <c r="F13" s="107"/>
      <c r="G13" s="103"/>
      <c r="H13" s="103"/>
      <c r="I13" s="100"/>
      <c r="J13" s="107" t="s">
        <v>58</v>
      </c>
      <c r="K13" s="99"/>
      <c r="L13" s="99"/>
      <c r="M13" s="107"/>
      <c r="N13" s="103"/>
      <c r="O13" s="123"/>
      <c r="P13" s="126"/>
      <c r="Q13" s="126"/>
      <c r="R13" s="127"/>
    </row>
    <row r="14" spans="1:18" ht="15.75">
      <c r="A14" s="99" t="s">
        <v>29</v>
      </c>
      <c r="B14" s="100">
        <v>8002</v>
      </c>
      <c r="C14" s="101" t="str">
        <f>VLOOKUP(B14,leden!A:C,2,FALSE)</f>
        <v>MAES Pascal</v>
      </c>
      <c r="D14" s="99"/>
      <c r="E14" s="99"/>
      <c r="F14" s="101" t="str">
        <f>VLOOKUP(B14,leden!A:C,3,FALSE)</f>
        <v>OS</v>
      </c>
      <c r="G14" s="102">
        <f>VLOOKUP(B14,leden!A:D,4,FALSE)</f>
        <v>17</v>
      </c>
      <c r="H14" s="103" t="s">
        <v>26</v>
      </c>
      <c r="I14" s="100">
        <v>1102</v>
      </c>
      <c r="J14" s="122" t="str">
        <f>VLOOKUP(I14,leden!A:C,2,FALSE)</f>
        <v>CALLIAUW Ludovicus</v>
      </c>
      <c r="K14" s="99"/>
      <c r="L14" s="99"/>
      <c r="M14" s="101" t="str">
        <f>VLOOKUP(I14,leden!A:C,3,FALSE)</f>
        <v>OS</v>
      </c>
      <c r="N14" s="102">
        <f>VLOOKUP(I14,leden!A:D,4,FALSE)</f>
        <v>11</v>
      </c>
      <c r="O14" s="99"/>
      <c r="P14" s="108">
        <v>0</v>
      </c>
      <c r="Q14" s="108" t="s">
        <v>26</v>
      </c>
      <c r="R14" s="109">
        <v>2</v>
      </c>
    </row>
    <row r="15" spans="1:18" s="128" customFormat="1" ht="15.75" customHeight="1">
      <c r="A15" s="123"/>
      <c r="B15" s="100"/>
      <c r="C15" s="99" t="s">
        <v>59</v>
      </c>
      <c r="D15" s="99"/>
      <c r="E15" s="99"/>
      <c r="F15" s="107"/>
      <c r="G15" s="103"/>
      <c r="H15" s="103"/>
      <c r="I15" s="100"/>
      <c r="J15" s="107" t="s">
        <v>60</v>
      </c>
      <c r="K15" s="99"/>
      <c r="L15" s="99"/>
      <c r="M15" s="107"/>
      <c r="N15" s="103"/>
      <c r="O15" s="123"/>
      <c r="P15" s="126"/>
      <c r="Q15" s="126"/>
      <c r="R15" s="127"/>
    </row>
    <row r="16" spans="1:18" ht="15.75">
      <c r="A16" s="99" t="s">
        <v>30</v>
      </c>
      <c r="B16" s="100">
        <v>7010</v>
      </c>
      <c r="C16" s="101" t="str">
        <f>VLOOKUP(B16,leden!A:C,2,FALSE)</f>
        <v>VERMEULEN Johan</v>
      </c>
      <c r="D16" s="99"/>
      <c r="E16" s="99"/>
      <c r="F16" s="101" t="str">
        <f>VLOOKUP(B16,leden!A:C,3,FALSE)</f>
        <v>OS</v>
      </c>
      <c r="G16" s="102">
        <f>VLOOKUP(B16,leden!A:D,4,FALSE)</f>
        <v>14</v>
      </c>
      <c r="H16" s="103" t="s">
        <v>26</v>
      </c>
      <c r="I16" s="100">
        <v>4269</v>
      </c>
      <c r="J16" s="122" t="str">
        <f>VLOOKUP(I16,leden!A:C,2,FALSE)</f>
        <v>TRATSAERT Daniel</v>
      </c>
      <c r="K16" s="99"/>
      <c r="L16" s="99"/>
      <c r="M16" s="101" t="str">
        <f>VLOOKUP(I16,leden!A:C,3,FALSE)</f>
        <v>OBA</v>
      </c>
      <c r="N16" s="102">
        <f>VLOOKUP(I16,leden!A:D,4,FALSE)</f>
        <v>17</v>
      </c>
      <c r="O16" s="99"/>
      <c r="P16" s="108">
        <v>1</v>
      </c>
      <c r="Q16" s="108" t="s">
        <v>26</v>
      </c>
      <c r="R16" s="109">
        <v>2</v>
      </c>
    </row>
    <row r="17" spans="1:18" s="128" customFormat="1" ht="15.75">
      <c r="A17" s="123"/>
      <c r="B17" s="100"/>
      <c r="C17" s="99" t="s">
        <v>61</v>
      </c>
      <c r="D17" s="99"/>
      <c r="E17" s="99"/>
      <c r="F17" s="107"/>
      <c r="G17" s="103"/>
      <c r="H17" s="103"/>
      <c r="I17" s="100"/>
      <c r="J17" s="107" t="s">
        <v>62</v>
      </c>
      <c r="K17" s="99"/>
      <c r="L17" s="99"/>
      <c r="M17" s="107"/>
      <c r="N17" s="103"/>
      <c r="O17" s="123"/>
      <c r="P17" s="129"/>
      <c r="Q17" s="129"/>
      <c r="R17" s="130"/>
    </row>
    <row r="18" spans="1:20" ht="15.75" customHeight="1">
      <c r="A18" s="99"/>
      <c r="B18" s="100"/>
      <c r="C18" s="99"/>
      <c r="D18" s="99"/>
      <c r="E18" s="99"/>
      <c r="F18" s="107"/>
      <c r="G18" s="103"/>
      <c r="H18" s="103"/>
      <c r="I18" s="100"/>
      <c r="J18" s="107"/>
      <c r="K18" s="99"/>
      <c r="L18" s="99"/>
      <c r="M18" s="107"/>
      <c r="N18" s="103"/>
      <c r="O18" s="103"/>
      <c r="P18" s="99"/>
      <c r="Q18" s="99"/>
      <c r="R18" s="99"/>
      <c r="S18" s="106"/>
      <c r="T18" s="106"/>
    </row>
    <row r="19" spans="1:20" ht="15.75" customHeight="1">
      <c r="A19" s="99"/>
      <c r="B19" s="100"/>
      <c r="C19" s="99"/>
      <c r="D19" s="99"/>
      <c r="E19" s="99"/>
      <c r="F19" s="107"/>
      <c r="G19" s="103"/>
      <c r="H19" s="103"/>
      <c r="I19" s="100"/>
      <c r="J19" s="107"/>
      <c r="K19" s="99"/>
      <c r="L19" s="99"/>
      <c r="M19" s="107"/>
      <c r="N19" s="103"/>
      <c r="O19" s="103"/>
      <c r="P19" s="99"/>
      <c r="Q19" s="99"/>
      <c r="R19" s="99"/>
      <c r="S19" s="106"/>
      <c r="T19" s="106"/>
    </row>
    <row r="20" ht="12.75">
      <c r="B20" s="110" t="s">
        <v>33</v>
      </c>
    </row>
    <row r="21" ht="5.25" customHeight="1">
      <c r="B21" s="111" t="s">
        <v>32</v>
      </c>
    </row>
    <row r="22" ht="6" customHeight="1"/>
    <row r="23" ht="6" customHeight="1"/>
    <row r="24" spans="2:4" ht="15">
      <c r="B24" s="115" t="s">
        <v>41</v>
      </c>
      <c r="D24" s="115" t="s">
        <v>42</v>
      </c>
    </row>
    <row r="25" ht="15">
      <c r="D25" s="115" t="s">
        <v>43</v>
      </c>
    </row>
    <row r="26" spans="4:6" ht="15">
      <c r="D26" s="115" t="s">
        <v>44</v>
      </c>
      <c r="F26" s="115" t="s">
        <v>45</v>
      </c>
    </row>
    <row r="27" ht="7.5" customHeight="1">
      <c r="B27" s="111" t="s">
        <v>32</v>
      </c>
    </row>
    <row r="28" ht="7.5" customHeight="1">
      <c r="B28" s="111"/>
    </row>
    <row r="29" ht="7.5" customHeight="1">
      <c r="B29" s="111"/>
    </row>
    <row r="30" ht="6" customHeight="1"/>
    <row r="31" spans="2:18" ht="12.75">
      <c r="B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</row>
    <row r="32" spans="2:18" ht="12.75">
      <c r="B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</row>
    <row r="33" spans="2:18" ht="12.75">
      <c r="B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</row>
    <row r="34" ht="6" customHeight="1"/>
    <row r="35" ht="12.75">
      <c r="B35" s="110"/>
    </row>
    <row r="36" ht="12.75">
      <c r="B36" s="110"/>
    </row>
    <row r="37" ht="12.75">
      <c r="B37" s="110"/>
    </row>
    <row r="38" ht="12.75">
      <c r="B38" s="110"/>
    </row>
    <row r="39" ht="12.75">
      <c r="B39" s="110"/>
    </row>
    <row r="40" ht="12.75">
      <c r="B40" s="110"/>
    </row>
    <row r="41" ht="13.5" thickBot="1">
      <c r="B41" s="110"/>
    </row>
    <row r="42" spans="1:24" ht="13.5" thickBot="1">
      <c r="A42" s="116" t="s">
        <v>50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8"/>
      <c r="Q42" s="118"/>
      <c r="R42" s="118"/>
      <c r="X42" s="119"/>
    </row>
  </sheetData>
  <sheetProtection/>
  <printOptions/>
  <pageMargins left="0.36" right="0.24" top="0.61" bottom="0.24" header="0.18" footer="0.17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AU4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9" sqref="C9"/>
    </sheetView>
  </sheetViews>
  <sheetFormatPr defaultColWidth="0" defaultRowHeight="15"/>
  <cols>
    <col min="1" max="1" width="1.7109375" style="1" customWidth="1"/>
    <col min="2" max="2" width="5.28125" style="1" customWidth="1"/>
    <col min="3" max="3" width="23.57421875" style="1" customWidth="1"/>
    <col min="4" max="4" width="3.57421875" style="1" customWidth="1"/>
    <col min="5" max="5" width="7.8515625" style="1" customWidth="1"/>
    <col min="6" max="12" width="3.28125" style="1" hidden="1" customWidth="1"/>
    <col min="13" max="13" width="0.5625" style="1" customWidth="1"/>
    <col min="14" max="19" width="3.28125" style="1" customWidth="1"/>
    <col min="20" max="20" width="0.5625" style="1" customWidth="1"/>
    <col min="21" max="26" width="3.28125" style="1" customWidth="1"/>
    <col min="27" max="27" width="0.5625" style="1" customWidth="1"/>
    <col min="28" max="33" width="3.28125" style="1" customWidth="1"/>
    <col min="34" max="34" width="0.5625" style="1" customWidth="1"/>
    <col min="35" max="38" width="3.28125" style="1" customWidth="1"/>
    <col min="39" max="40" width="3.00390625" style="1" customWidth="1"/>
    <col min="41" max="41" width="2.7109375" style="1" customWidth="1"/>
    <col min="42" max="43" width="4.28125" style="1" customWidth="1"/>
    <col min="44" max="44" width="5.8515625" style="1" customWidth="1"/>
    <col min="45" max="46" width="5.8515625" style="2" customWidth="1"/>
    <col min="47" max="47" width="1.7109375" style="1" customWidth="1"/>
    <col min="48" max="54" width="0" style="1" hidden="1" customWidth="1"/>
    <col min="55" max="16384" width="9.140625" style="1" hidden="1" customWidth="1"/>
  </cols>
  <sheetData>
    <row r="1" ht="9" customHeight="1"/>
    <row r="2" spans="2:46" ht="18.75" customHeight="1">
      <c r="B2" s="254">
        <v>2022</v>
      </c>
      <c r="C2" s="254"/>
      <c r="D2" s="255" t="s">
        <v>0</v>
      </c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4">
        <v>2023</v>
      </c>
      <c r="AP2" s="254"/>
      <c r="AQ2" s="254"/>
      <c r="AR2" s="254"/>
      <c r="AS2" s="254"/>
      <c r="AT2" s="254"/>
    </row>
    <row r="3" spans="2:44" ht="3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2:46" ht="18.75" customHeight="1">
      <c r="B4" s="256" t="s">
        <v>1</v>
      </c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  <c r="AN4" s="256"/>
      <c r="AO4" s="256"/>
      <c r="AP4" s="256"/>
      <c r="AQ4" s="256"/>
      <c r="AR4" s="256"/>
      <c r="AS4" s="256"/>
      <c r="AT4" s="256"/>
    </row>
    <row r="5" spans="2:5" ht="3.75" customHeight="1">
      <c r="B5" s="257"/>
      <c r="C5" s="257"/>
      <c r="D5" s="257"/>
      <c r="E5" s="257"/>
    </row>
    <row r="6" spans="2:40" ht="14.25" customHeight="1">
      <c r="B6" s="250" t="s">
        <v>2</v>
      </c>
      <c r="C6" s="250"/>
      <c r="D6" s="250"/>
      <c r="E6" s="250"/>
      <c r="G6" s="251" t="s">
        <v>3</v>
      </c>
      <c r="H6" s="252"/>
      <c r="I6" s="252"/>
      <c r="J6" s="252"/>
      <c r="K6" s="252"/>
      <c r="L6" s="253"/>
      <c r="N6" s="251" t="s">
        <v>4</v>
      </c>
      <c r="O6" s="252"/>
      <c r="P6" s="252"/>
      <c r="Q6" s="252"/>
      <c r="R6" s="252"/>
      <c r="S6" s="253"/>
      <c r="U6" s="251" t="s">
        <v>5</v>
      </c>
      <c r="V6" s="252"/>
      <c r="W6" s="252"/>
      <c r="X6" s="252"/>
      <c r="Y6" s="252"/>
      <c r="Z6" s="253"/>
      <c r="AB6" s="251" t="s">
        <v>6</v>
      </c>
      <c r="AC6" s="252"/>
      <c r="AD6" s="252"/>
      <c r="AE6" s="252"/>
      <c r="AF6" s="252"/>
      <c r="AG6" s="253"/>
      <c r="AI6" s="251" t="s">
        <v>7</v>
      </c>
      <c r="AJ6" s="252"/>
      <c r="AK6" s="252"/>
      <c r="AL6" s="252"/>
      <c r="AM6" s="252"/>
      <c r="AN6" s="253"/>
    </row>
    <row r="7" spans="2:5" ht="3" customHeight="1">
      <c r="B7" s="4"/>
      <c r="C7" s="4"/>
      <c r="D7" s="4"/>
      <c r="E7" s="4"/>
    </row>
    <row r="8" spans="2:46" ht="15" customHeight="1">
      <c r="B8" s="5" t="s">
        <v>8</v>
      </c>
      <c r="C8" s="6" t="s">
        <v>9</v>
      </c>
      <c r="D8" s="7" t="s">
        <v>10</v>
      </c>
      <c r="E8" s="5" t="s">
        <v>11</v>
      </c>
      <c r="G8" s="8" t="s">
        <v>12</v>
      </c>
      <c r="H8" s="8" t="s">
        <v>13</v>
      </c>
      <c r="I8" s="8" t="s">
        <v>12</v>
      </c>
      <c r="J8" s="8" t="s">
        <v>13</v>
      </c>
      <c r="K8" s="8" t="s">
        <v>12</v>
      </c>
      <c r="L8" s="8" t="s">
        <v>13</v>
      </c>
      <c r="M8" s="8"/>
      <c r="N8" s="8" t="s">
        <v>12</v>
      </c>
      <c r="O8" s="8" t="s">
        <v>13</v>
      </c>
      <c r="P8" s="8" t="s">
        <v>12</v>
      </c>
      <c r="Q8" s="8" t="s">
        <v>13</v>
      </c>
      <c r="R8" s="8" t="s">
        <v>12</v>
      </c>
      <c r="S8" s="8" t="s">
        <v>13</v>
      </c>
      <c r="T8" s="8"/>
      <c r="U8" s="8" t="s">
        <v>12</v>
      </c>
      <c r="V8" s="8" t="s">
        <v>13</v>
      </c>
      <c r="W8" s="8" t="s">
        <v>12</v>
      </c>
      <c r="X8" s="8" t="s">
        <v>13</v>
      </c>
      <c r="Y8" s="8" t="s">
        <v>12</v>
      </c>
      <c r="Z8" s="8" t="s">
        <v>13</v>
      </c>
      <c r="AA8" s="8"/>
      <c r="AB8" s="8" t="s">
        <v>12</v>
      </c>
      <c r="AC8" s="8" t="s">
        <v>13</v>
      </c>
      <c r="AD8" s="8" t="s">
        <v>12</v>
      </c>
      <c r="AE8" s="8" t="s">
        <v>13</v>
      </c>
      <c r="AF8" s="8" t="s">
        <v>12</v>
      </c>
      <c r="AG8" s="8" t="s">
        <v>13</v>
      </c>
      <c r="AH8" s="8"/>
      <c r="AI8" s="8" t="s">
        <v>12</v>
      </c>
      <c r="AJ8" s="8" t="s">
        <v>13</v>
      </c>
      <c r="AK8" s="8" t="s">
        <v>12</v>
      </c>
      <c r="AL8" s="8" t="s">
        <v>13</v>
      </c>
      <c r="AM8" s="8" t="s">
        <v>12</v>
      </c>
      <c r="AN8" s="8" t="s">
        <v>13</v>
      </c>
      <c r="AO8" s="8"/>
      <c r="AP8" s="8" t="s">
        <v>14</v>
      </c>
      <c r="AQ8" s="8" t="s">
        <v>15</v>
      </c>
      <c r="AR8" s="9" t="s">
        <v>16</v>
      </c>
      <c r="AS8" s="10" t="s">
        <v>17</v>
      </c>
      <c r="AT8" s="11" t="s">
        <v>18</v>
      </c>
    </row>
    <row r="9" spans="2:46" ht="14.25">
      <c r="B9" s="12">
        <v>7357</v>
      </c>
      <c r="C9" s="13" t="str">
        <f>VLOOKUP($B9,'[1]LEDEN'!$B:$G,5,FALSE)</f>
        <v>DECOSTER Kurt</v>
      </c>
      <c r="D9" s="12">
        <v>14</v>
      </c>
      <c r="E9" s="14" t="str">
        <f>VLOOKUP($B9,'[1]LEDEN'!$B:$G,3,FALSE)</f>
        <v>OS</v>
      </c>
      <c r="G9" s="12"/>
      <c r="H9" s="15"/>
      <c r="I9" s="12"/>
      <c r="J9" s="15"/>
      <c r="K9" s="12"/>
      <c r="L9" s="15"/>
      <c r="N9" s="16">
        <v>11</v>
      </c>
      <c r="O9" s="17">
        <v>30</v>
      </c>
      <c r="P9" s="16">
        <v>7</v>
      </c>
      <c r="Q9" s="17">
        <v>8</v>
      </c>
      <c r="R9" s="16">
        <v>11</v>
      </c>
      <c r="S9" s="17">
        <v>20</v>
      </c>
      <c r="U9" s="16">
        <v>9</v>
      </c>
      <c r="V9" s="17">
        <v>32</v>
      </c>
      <c r="W9" s="16">
        <v>11</v>
      </c>
      <c r="X9" s="17">
        <v>29</v>
      </c>
      <c r="Y9" s="16">
        <v>11</v>
      </c>
      <c r="Z9" s="17">
        <v>26</v>
      </c>
      <c r="AB9" s="16">
        <v>9</v>
      </c>
      <c r="AC9" s="17">
        <v>21</v>
      </c>
      <c r="AD9" s="16">
        <v>10</v>
      </c>
      <c r="AE9" s="17">
        <v>15</v>
      </c>
      <c r="AF9" s="16"/>
      <c r="AG9" s="17"/>
      <c r="AH9" s="18"/>
      <c r="AI9" s="19"/>
      <c r="AJ9" s="20"/>
      <c r="AK9" s="19"/>
      <c r="AL9" s="20"/>
      <c r="AM9" s="19"/>
      <c r="AN9" s="20"/>
      <c r="AP9" s="21">
        <f aca="true" t="shared" si="0" ref="AP9:AQ24">N9+P9+R9+U9+W9+Y9+AB9+AD9+AF9+AI9+AK9+AM9</f>
        <v>79</v>
      </c>
      <c r="AQ9" s="21">
        <f t="shared" si="0"/>
        <v>181</v>
      </c>
      <c r="AR9" s="22">
        <f aca="true" t="shared" si="1" ref="AR9:AR14">IF(AS9=0,0,ROUNDDOWN(AP9/AQ9*1.1102,3))</f>
        <v>0.484</v>
      </c>
      <c r="AS9" s="23">
        <f aca="true" t="shared" si="2" ref="AS9:AS14">IF(AP9=0,0,ROUNDDOWN(AP9/AQ9,3))</f>
        <v>0.436</v>
      </c>
      <c r="AT9" s="24" t="str">
        <f>IF(AP9=0,"/",IF(AS9&gt;=VLOOKUP(D9,'[1]GEMIDDELDES'!C$5:I$11,7,FALSE),"D.PR",IF(AS9&gt;=VLOOKUP(D9,'[1]GEMIDDELDES'!C$5:I$11,6,FALSE),"PROM",IF(AS9&lt;VLOOKUP(D9,'[1]GEMIDDELDES'!C$5:I$11,5,FALSE),"OG","MG"))))</f>
        <v>OG</v>
      </c>
    </row>
    <row r="10" spans="2:46" ht="14.25">
      <c r="B10" s="12">
        <v>7840</v>
      </c>
      <c r="C10" s="13" t="str">
        <f>VLOOKUP($B10,'[1]LEDEN'!$B:$G,5,FALSE)</f>
        <v>RODIUS Danny</v>
      </c>
      <c r="D10" s="12">
        <v>11</v>
      </c>
      <c r="E10" s="14" t="str">
        <f>VLOOKUP($B10,'[1]LEDEN'!$B:$G,3,FALSE)</f>
        <v>OBA</v>
      </c>
      <c r="G10" s="12"/>
      <c r="H10" s="15"/>
      <c r="I10" s="12"/>
      <c r="J10" s="15"/>
      <c r="K10" s="12"/>
      <c r="L10" s="15"/>
      <c r="N10" s="16"/>
      <c r="O10" s="17"/>
      <c r="P10" s="16"/>
      <c r="Q10" s="17"/>
      <c r="R10" s="16"/>
      <c r="S10" s="17"/>
      <c r="U10" s="16">
        <v>11</v>
      </c>
      <c r="V10" s="17">
        <v>15</v>
      </c>
      <c r="W10" s="16">
        <v>11</v>
      </c>
      <c r="X10" s="17">
        <v>35</v>
      </c>
      <c r="Y10" s="16"/>
      <c r="Z10" s="17"/>
      <c r="AB10" s="16">
        <v>11</v>
      </c>
      <c r="AC10" s="17">
        <v>21</v>
      </c>
      <c r="AD10" s="16">
        <v>11</v>
      </c>
      <c r="AE10" s="17">
        <v>25</v>
      </c>
      <c r="AF10" s="16"/>
      <c r="AG10" s="17"/>
      <c r="AH10" s="18"/>
      <c r="AI10" s="25">
        <v>9</v>
      </c>
      <c r="AJ10" s="26">
        <v>37</v>
      </c>
      <c r="AK10" s="25">
        <v>9</v>
      </c>
      <c r="AL10" s="26">
        <v>15</v>
      </c>
      <c r="AM10" s="25"/>
      <c r="AN10" s="26"/>
      <c r="AP10" s="21">
        <f t="shared" si="0"/>
        <v>62</v>
      </c>
      <c r="AQ10" s="21">
        <f t="shared" si="0"/>
        <v>148</v>
      </c>
      <c r="AR10" s="22">
        <f t="shared" si="1"/>
        <v>0.465</v>
      </c>
      <c r="AS10" s="23">
        <f t="shared" si="2"/>
        <v>0.418</v>
      </c>
      <c r="AT10" s="24" t="str">
        <f>IF(AP10=0,"/",IF(AS10&gt;=VLOOKUP(D10,'[1]GEMIDDELDES'!C$5:I$11,7,FALSE),"D.PR",IF(AS10&gt;=VLOOKUP(D10,'[1]GEMIDDELDES'!C$5:I$11,6,FALSE),"PROM",IF(AS10&lt;VLOOKUP(D10,'[1]GEMIDDELDES'!C$5:I$11,5,FALSE),"OG","MG"))))</f>
        <v>MG</v>
      </c>
    </row>
    <row r="11" spans="2:46" ht="14.25">
      <c r="B11" s="12">
        <v>9977</v>
      </c>
      <c r="C11" s="13" t="str">
        <f>VLOOKUP($B11,'[1]LEDEN'!$B:$G,5,FALSE)</f>
        <v>GOEMAERE Yves</v>
      </c>
      <c r="D11" s="12">
        <v>21</v>
      </c>
      <c r="E11" s="14" t="str">
        <f>VLOOKUP($B11,'[1]LEDEN'!$B:$G,3,FALSE)</f>
        <v>OBA</v>
      </c>
      <c r="G11" s="12"/>
      <c r="H11" s="15"/>
      <c r="I11" s="12"/>
      <c r="J11" s="15"/>
      <c r="K11" s="12"/>
      <c r="L11" s="15"/>
      <c r="N11" s="16"/>
      <c r="O11" s="17"/>
      <c r="P11" s="16"/>
      <c r="Q11" s="17"/>
      <c r="R11" s="16"/>
      <c r="S11" s="17"/>
      <c r="U11" s="16">
        <v>21</v>
      </c>
      <c r="V11" s="17">
        <v>20</v>
      </c>
      <c r="W11" s="16">
        <v>17</v>
      </c>
      <c r="X11" s="17">
        <v>18</v>
      </c>
      <c r="Y11" s="16">
        <v>21</v>
      </c>
      <c r="Z11" s="17">
        <v>29</v>
      </c>
      <c r="AB11" s="16">
        <v>21</v>
      </c>
      <c r="AC11" s="17">
        <v>9</v>
      </c>
      <c r="AD11" s="16">
        <v>21</v>
      </c>
      <c r="AE11" s="17">
        <v>19</v>
      </c>
      <c r="AF11" s="16"/>
      <c r="AG11" s="17"/>
      <c r="AH11" s="18"/>
      <c r="AI11" s="16">
        <v>9</v>
      </c>
      <c r="AJ11" s="17">
        <v>23</v>
      </c>
      <c r="AK11" s="16">
        <v>14</v>
      </c>
      <c r="AL11" s="17">
        <v>21</v>
      </c>
      <c r="AM11" s="16"/>
      <c r="AN11" s="17"/>
      <c r="AP11" s="21">
        <f t="shared" si="0"/>
        <v>124</v>
      </c>
      <c r="AQ11" s="21">
        <f t="shared" si="0"/>
        <v>139</v>
      </c>
      <c r="AR11" s="22">
        <f t="shared" si="1"/>
        <v>0.99</v>
      </c>
      <c r="AS11" s="23">
        <f t="shared" si="2"/>
        <v>0.892</v>
      </c>
      <c r="AT11" s="24" t="str">
        <f>IF(AP11=0,"/",IF(AS11&gt;=VLOOKUP(D11,'[1]GEMIDDELDES'!C$5:I$11,7,FALSE),"D.PR",IF(AS11&gt;=VLOOKUP(D11,'[1]GEMIDDELDES'!C$5:I$11,6,FALSE),"PROM",IF(AS11&lt;VLOOKUP(D11,'[1]GEMIDDELDES'!C$5:I$11,5,FALSE),"OG","MG"))))</f>
        <v>MG</v>
      </c>
    </row>
    <row r="12" spans="2:46" ht="14.25">
      <c r="B12" s="12">
        <v>7287</v>
      </c>
      <c r="C12" s="13" t="str">
        <f>VLOOKUP($B12,'[1]LEDEN'!$B:$G,5,FALSE)</f>
        <v>SOENENS Joël</v>
      </c>
      <c r="D12" s="12">
        <v>9</v>
      </c>
      <c r="E12" s="14" t="str">
        <f>VLOOKUP($B12,'[1]LEDEN'!$B:$G,3,FALSE)</f>
        <v>OS</v>
      </c>
      <c r="G12" s="12"/>
      <c r="H12" s="15"/>
      <c r="I12" s="12"/>
      <c r="J12" s="15"/>
      <c r="K12" s="12"/>
      <c r="L12" s="15"/>
      <c r="N12" s="16">
        <v>6</v>
      </c>
      <c r="O12" s="17">
        <v>18</v>
      </c>
      <c r="P12" s="16">
        <v>9</v>
      </c>
      <c r="Q12" s="17">
        <v>16</v>
      </c>
      <c r="R12" s="16">
        <v>9</v>
      </c>
      <c r="S12" s="17">
        <v>23</v>
      </c>
      <c r="U12" s="16">
        <v>6</v>
      </c>
      <c r="V12" s="17">
        <v>22</v>
      </c>
      <c r="W12" s="16">
        <v>9</v>
      </c>
      <c r="X12" s="17">
        <v>27</v>
      </c>
      <c r="Y12" s="16">
        <v>9</v>
      </c>
      <c r="Z12" s="17">
        <v>23</v>
      </c>
      <c r="AB12" s="16">
        <v>9</v>
      </c>
      <c r="AC12" s="17">
        <v>21</v>
      </c>
      <c r="AD12" s="16">
        <v>9</v>
      </c>
      <c r="AE12" s="17">
        <v>16</v>
      </c>
      <c r="AF12" s="16"/>
      <c r="AG12" s="17"/>
      <c r="AH12" s="18"/>
      <c r="AI12" s="19">
        <v>4</v>
      </c>
      <c r="AJ12" s="20">
        <v>19</v>
      </c>
      <c r="AK12" s="19">
        <v>1</v>
      </c>
      <c r="AL12" s="20">
        <v>6</v>
      </c>
      <c r="AM12" s="19"/>
      <c r="AN12" s="20"/>
      <c r="AP12" s="21">
        <f t="shared" si="0"/>
        <v>71</v>
      </c>
      <c r="AQ12" s="21">
        <f t="shared" si="0"/>
        <v>191</v>
      </c>
      <c r="AR12" s="22">
        <f t="shared" si="1"/>
        <v>0.412</v>
      </c>
      <c r="AS12" s="23">
        <f t="shared" si="2"/>
        <v>0.371</v>
      </c>
      <c r="AT12" s="24" t="str">
        <f>IF(AP12=0,"/",IF(AS12&gt;=VLOOKUP(D12,'[1]GEMIDDELDES'!C$5:I$11,7,FALSE),"D.PR",IF(AS12&gt;=VLOOKUP(D12,'[1]GEMIDDELDES'!C$5:I$11,6,FALSE),"PROM",IF(AS12&lt;VLOOKUP(D12,'[1]GEMIDDELDES'!C$5:I$11,5,FALSE),"OG","MG"))))</f>
        <v>MG</v>
      </c>
    </row>
    <row r="13" spans="2:46" ht="14.25">
      <c r="B13" s="12">
        <v>1102</v>
      </c>
      <c r="C13" s="13" t="str">
        <f>VLOOKUP($B13,'[1]LEDEN'!$B:$G,5,FALSE)</f>
        <v>CALLIAUW Ludovicus</v>
      </c>
      <c r="D13" s="12">
        <v>11</v>
      </c>
      <c r="E13" s="14" t="str">
        <f>VLOOKUP($B13,'[1]LEDEN'!$B:$G,3,FALSE)</f>
        <v>OS</v>
      </c>
      <c r="G13" s="12"/>
      <c r="H13" s="15"/>
      <c r="I13" s="12"/>
      <c r="J13" s="15"/>
      <c r="K13" s="12"/>
      <c r="L13" s="15"/>
      <c r="N13" s="16"/>
      <c r="O13" s="17"/>
      <c r="P13" s="16"/>
      <c r="Q13" s="17"/>
      <c r="R13" s="16"/>
      <c r="S13" s="17"/>
      <c r="U13" s="16">
        <v>11</v>
      </c>
      <c r="V13" s="17">
        <v>24</v>
      </c>
      <c r="W13" s="16">
        <v>11</v>
      </c>
      <c r="X13" s="17">
        <v>30</v>
      </c>
      <c r="Y13" s="16"/>
      <c r="Z13" s="17"/>
      <c r="AB13" s="16">
        <v>11</v>
      </c>
      <c r="AC13" s="17">
        <v>16</v>
      </c>
      <c r="AD13" s="16">
        <v>11</v>
      </c>
      <c r="AE13" s="17">
        <v>15</v>
      </c>
      <c r="AF13" s="16"/>
      <c r="AG13" s="17"/>
      <c r="AH13" s="18"/>
      <c r="AI13" s="19">
        <v>4</v>
      </c>
      <c r="AJ13" s="20">
        <v>17</v>
      </c>
      <c r="AK13" s="19">
        <v>11</v>
      </c>
      <c r="AL13" s="20">
        <v>20</v>
      </c>
      <c r="AM13" s="16">
        <v>4</v>
      </c>
      <c r="AN13" s="17">
        <v>14</v>
      </c>
      <c r="AP13" s="21">
        <f t="shared" si="0"/>
        <v>63</v>
      </c>
      <c r="AQ13" s="21">
        <f t="shared" si="0"/>
        <v>136</v>
      </c>
      <c r="AR13" s="22">
        <f t="shared" si="1"/>
        <v>0.514</v>
      </c>
      <c r="AS13" s="23">
        <f t="shared" si="2"/>
        <v>0.463</v>
      </c>
      <c r="AT13" s="24" t="str">
        <f>IF(AP13=0,"/",IF(AS13&gt;=VLOOKUP(D13,'[1]GEMIDDELDES'!C$5:I$11,7,FALSE),"D.PR",IF(AS13&gt;=VLOOKUP(D13,'[1]GEMIDDELDES'!C$5:I$11,6,FALSE),"PROM",IF(AS13&lt;VLOOKUP(D13,'[1]GEMIDDELDES'!C$5:I$11,5,FALSE),"OG","MG"))))</f>
        <v>MG</v>
      </c>
    </row>
    <row r="14" spans="2:46" ht="14.25">
      <c r="B14" s="12">
        <v>4269</v>
      </c>
      <c r="C14" s="13" t="str">
        <f>VLOOKUP($B14,'[1]LEDEN'!$B:$G,5,FALSE)</f>
        <v>TRATSAERT Daniel</v>
      </c>
      <c r="D14" s="12">
        <v>17</v>
      </c>
      <c r="E14" s="14" t="str">
        <f>VLOOKUP($B14,'[1]LEDEN'!$B:$G,3,FALSE)</f>
        <v>OBA</v>
      </c>
      <c r="G14" s="12"/>
      <c r="H14" s="15"/>
      <c r="I14" s="12"/>
      <c r="J14" s="15"/>
      <c r="K14" s="12"/>
      <c r="L14" s="15"/>
      <c r="N14" s="16">
        <v>10</v>
      </c>
      <c r="O14" s="17">
        <v>19</v>
      </c>
      <c r="P14" s="16">
        <v>14</v>
      </c>
      <c r="Q14" s="17">
        <v>20</v>
      </c>
      <c r="R14" s="16">
        <v>14</v>
      </c>
      <c r="S14" s="17">
        <v>33</v>
      </c>
      <c r="U14" s="16">
        <v>17</v>
      </c>
      <c r="V14" s="17">
        <v>27</v>
      </c>
      <c r="W14" s="16">
        <v>15</v>
      </c>
      <c r="X14" s="17">
        <v>23</v>
      </c>
      <c r="Y14" s="16">
        <v>17</v>
      </c>
      <c r="Z14" s="17">
        <v>23</v>
      </c>
      <c r="AB14" s="16">
        <v>12</v>
      </c>
      <c r="AC14" s="17">
        <v>22</v>
      </c>
      <c r="AD14" s="16">
        <v>17</v>
      </c>
      <c r="AE14" s="17">
        <v>29</v>
      </c>
      <c r="AF14" s="16">
        <v>17</v>
      </c>
      <c r="AG14" s="17">
        <v>23</v>
      </c>
      <c r="AH14" s="18"/>
      <c r="AI14" s="25">
        <v>14</v>
      </c>
      <c r="AJ14" s="26">
        <v>28</v>
      </c>
      <c r="AK14" s="25">
        <v>17</v>
      </c>
      <c r="AL14" s="26">
        <v>26</v>
      </c>
      <c r="AM14" s="25">
        <v>8</v>
      </c>
      <c r="AN14" s="26">
        <v>12</v>
      </c>
      <c r="AP14" s="21">
        <f t="shared" si="0"/>
        <v>172</v>
      </c>
      <c r="AQ14" s="21">
        <f t="shared" si="0"/>
        <v>285</v>
      </c>
      <c r="AR14" s="22">
        <f t="shared" si="1"/>
        <v>0.67</v>
      </c>
      <c r="AS14" s="23">
        <f t="shared" si="2"/>
        <v>0.603</v>
      </c>
      <c r="AT14" s="24" t="str">
        <f>IF(AP14=0,"/",IF(AS14&gt;=VLOOKUP(D14,'[1]GEMIDDELDES'!C$5:I$11,7,FALSE),"D.PR",IF(AS14&gt;=VLOOKUP(D14,'[1]GEMIDDELDES'!C$5:I$11,6,FALSE),"PROM",IF(AS14&lt;VLOOKUP(D14,'[1]GEMIDDELDES'!C$5:I$11,5,FALSE),"OG","MG"))))</f>
        <v>OG</v>
      </c>
    </row>
    <row r="15" spans="2:44" ht="14.25">
      <c r="B15" s="27"/>
      <c r="C15" s="28"/>
      <c r="D15" s="27"/>
      <c r="E15" s="28"/>
      <c r="G15" s="27"/>
      <c r="H15" s="29"/>
      <c r="I15" s="27"/>
      <c r="J15" s="29"/>
      <c r="K15" s="27"/>
      <c r="L15" s="29"/>
      <c r="N15" s="30"/>
      <c r="O15" s="31"/>
      <c r="P15" s="30"/>
      <c r="Q15" s="31"/>
      <c r="R15" s="30"/>
      <c r="S15" s="31"/>
      <c r="U15" s="30"/>
      <c r="V15" s="31"/>
      <c r="W15" s="30"/>
      <c r="X15" s="31"/>
      <c r="Y15" s="30"/>
      <c r="Z15" s="31"/>
      <c r="AB15" s="30"/>
      <c r="AC15" s="31"/>
      <c r="AD15" s="30"/>
      <c r="AE15" s="31"/>
      <c r="AF15" s="30"/>
      <c r="AG15" s="31"/>
      <c r="AH15" s="18"/>
      <c r="AI15" s="32"/>
      <c r="AJ15" s="33"/>
      <c r="AK15" s="32"/>
      <c r="AL15" s="33"/>
      <c r="AM15" s="32"/>
      <c r="AN15" s="33"/>
      <c r="AP15" s="27"/>
      <c r="AQ15" s="27"/>
      <c r="AR15" s="34"/>
    </row>
    <row r="16" spans="2:46" ht="14.25">
      <c r="B16" s="12">
        <v>7298</v>
      </c>
      <c r="C16" s="13" t="str">
        <f>VLOOKUP($B16,'[1]LEDEN'!$B:$G,5,FALSE)</f>
        <v>D'HONT Danny</v>
      </c>
      <c r="D16" s="12">
        <v>11</v>
      </c>
      <c r="E16" s="14" t="str">
        <f>VLOOKUP($B16,'[1]LEDEN'!$B:$G,3,FALSE)</f>
        <v>SMA</v>
      </c>
      <c r="G16" s="12"/>
      <c r="H16" s="15"/>
      <c r="I16" s="12"/>
      <c r="J16" s="15"/>
      <c r="K16" s="12"/>
      <c r="L16" s="15"/>
      <c r="N16" s="25">
        <v>11</v>
      </c>
      <c r="O16" s="26">
        <v>29</v>
      </c>
      <c r="P16" s="25">
        <v>11</v>
      </c>
      <c r="Q16" s="26">
        <v>25</v>
      </c>
      <c r="R16" s="16"/>
      <c r="S16" s="17"/>
      <c r="U16" s="25">
        <v>5</v>
      </c>
      <c r="V16" s="26">
        <v>28</v>
      </c>
      <c r="W16" s="25">
        <v>11</v>
      </c>
      <c r="X16" s="26">
        <v>16</v>
      </c>
      <c r="Y16" s="16">
        <v>11</v>
      </c>
      <c r="Z16" s="17">
        <v>15</v>
      </c>
      <c r="AB16" s="25">
        <v>11</v>
      </c>
      <c r="AC16" s="26">
        <v>25</v>
      </c>
      <c r="AD16" s="25">
        <v>11</v>
      </c>
      <c r="AE16" s="26">
        <v>26</v>
      </c>
      <c r="AF16" s="16"/>
      <c r="AG16" s="17"/>
      <c r="AH16" s="18"/>
      <c r="AI16" s="25">
        <v>11</v>
      </c>
      <c r="AJ16" s="26">
        <v>27</v>
      </c>
      <c r="AK16" s="25">
        <v>9</v>
      </c>
      <c r="AL16" s="26">
        <v>21</v>
      </c>
      <c r="AM16" s="25">
        <v>11</v>
      </c>
      <c r="AN16" s="26">
        <v>22</v>
      </c>
      <c r="AP16" s="21">
        <f t="shared" si="0"/>
        <v>102</v>
      </c>
      <c r="AQ16" s="21">
        <f t="shared" si="0"/>
        <v>234</v>
      </c>
      <c r="AR16" s="22">
        <f>IF(AS16=0,0,ROUNDDOWN(AP16/AQ16*1.1102,3))</f>
        <v>0.483</v>
      </c>
      <c r="AS16" s="23">
        <f>IF(AP16=0,0,ROUNDDOWN(AP16/AQ16,3))</f>
        <v>0.435</v>
      </c>
      <c r="AT16" s="24" t="str">
        <f>IF(AP16=0,"/",IF(AS16&gt;=VLOOKUP(D16,'[1]GEMIDDELDES'!C$5:I$11,7,FALSE),"D.PR",IF(AS16&gt;=VLOOKUP(D16,'[1]GEMIDDELDES'!C$5:I$11,6,FALSE),"PROM",IF(AS16&lt;VLOOKUP(D16,'[1]GEMIDDELDES'!C$5:I$11,5,FALSE),"OG","MG"))))</f>
        <v>MG</v>
      </c>
    </row>
    <row r="17" spans="2:46" ht="14.25">
      <c r="B17" s="12">
        <v>6694</v>
      </c>
      <c r="C17" s="13" t="str">
        <f>VLOOKUP($B17,'[1]LEDEN'!$B:$G,5,FALSE)</f>
        <v>VINCK Eddie</v>
      </c>
      <c r="D17" s="12">
        <v>9</v>
      </c>
      <c r="E17" s="14" t="str">
        <f>VLOOKUP($B17,'[1]LEDEN'!$B:$G,3,FALSE)</f>
        <v>SMA</v>
      </c>
      <c r="G17" s="12"/>
      <c r="H17" s="15"/>
      <c r="I17" s="12"/>
      <c r="J17" s="15"/>
      <c r="K17" s="12"/>
      <c r="L17" s="15"/>
      <c r="N17" s="16">
        <v>9</v>
      </c>
      <c r="O17" s="17">
        <v>27</v>
      </c>
      <c r="P17" s="16">
        <v>5</v>
      </c>
      <c r="Q17" s="17">
        <v>36</v>
      </c>
      <c r="R17" s="16">
        <v>9</v>
      </c>
      <c r="S17" s="17">
        <v>21</v>
      </c>
      <c r="U17" s="25">
        <v>9</v>
      </c>
      <c r="V17" s="26">
        <v>30</v>
      </c>
      <c r="W17" s="25">
        <v>9</v>
      </c>
      <c r="X17" s="26">
        <v>34</v>
      </c>
      <c r="Y17" s="16"/>
      <c r="Z17" s="17"/>
      <c r="AB17" s="25">
        <v>9</v>
      </c>
      <c r="AC17" s="26">
        <v>9</v>
      </c>
      <c r="AD17" s="25">
        <v>9</v>
      </c>
      <c r="AE17" s="26">
        <v>23</v>
      </c>
      <c r="AF17" s="16"/>
      <c r="AG17" s="17"/>
      <c r="AH17" s="18"/>
      <c r="AI17" s="25">
        <v>6</v>
      </c>
      <c r="AJ17" s="26">
        <v>24</v>
      </c>
      <c r="AK17" s="25">
        <v>9</v>
      </c>
      <c r="AL17" s="26">
        <v>12</v>
      </c>
      <c r="AM17" s="25">
        <v>9</v>
      </c>
      <c r="AN17" s="26">
        <v>31</v>
      </c>
      <c r="AP17" s="21">
        <f t="shared" si="0"/>
        <v>83</v>
      </c>
      <c r="AQ17" s="21">
        <f t="shared" si="0"/>
        <v>247</v>
      </c>
      <c r="AR17" s="22">
        <f>IF(AS17=0,0,ROUNDDOWN(AP17/AQ17*1.1102,3))</f>
        <v>0.373</v>
      </c>
      <c r="AS17" s="23">
        <f>IF(AP17=0,0,ROUNDDOWN(AP17/AQ17,3))</f>
        <v>0.336</v>
      </c>
      <c r="AT17" s="24" t="str">
        <f>IF(AP17=0,"/",IF(AS17&gt;=VLOOKUP(D17,'[1]GEMIDDELDES'!C$5:I$11,7,FALSE),"D.PR",IF(AS17&gt;=VLOOKUP(D17,'[1]GEMIDDELDES'!C$5:I$11,6,FALSE),"PROM",IF(AS17&lt;VLOOKUP(D17,'[1]GEMIDDELDES'!C$5:I$11,5,FALSE),"OG","MG"))))</f>
        <v>OG</v>
      </c>
    </row>
    <row r="18" spans="2:46" ht="14.25">
      <c r="B18" s="12">
        <v>4290</v>
      </c>
      <c r="C18" s="13" t="str">
        <f>VLOOKUP($B18,'[1]LEDEN'!$B:$G,5,FALSE)</f>
        <v>GILLADE Luc</v>
      </c>
      <c r="D18" s="12">
        <v>21</v>
      </c>
      <c r="E18" s="14" t="str">
        <f>VLOOKUP($B18,'[1]LEDEN'!$B:$G,3,FALSE)</f>
        <v>KOH</v>
      </c>
      <c r="G18" s="12"/>
      <c r="H18" s="15"/>
      <c r="I18" s="12"/>
      <c r="J18" s="15"/>
      <c r="K18" s="12"/>
      <c r="L18" s="15"/>
      <c r="N18" s="25"/>
      <c r="O18" s="26"/>
      <c r="P18" s="25"/>
      <c r="Q18" s="26"/>
      <c r="R18" s="16"/>
      <c r="S18" s="17"/>
      <c r="U18" s="25"/>
      <c r="V18" s="26"/>
      <c r="W18" s="25"/>
      <c r="X18" s="26"/>
      <c r="Y18" s="16"/>
      <c r="Z18" s="17"/>
      <c r="AB18" s="25">
        <v>21</v>
      </c>
      <c r="AC18" s="26">
        <v>22</v>
      </c>
      <c r="AD18" s="25">
        <v>17</v>
      </c>
      <c r="AE18" s="26">
        <v>28</v>
      </c>
      <c r="AF18" s="16">
        <v>21</v>
      </c>
      <c r="AG18" s="17">
        <v>20</v>
      </c>
      <c r="AH18" s="18"/>
      <c r="AI18" s="16">
        <v>21</v>
      </c>
      <c r="AJ18" s="17">
        <v>23</v>
      </c>
      <c r="AK18" s="16">
        <v>21</v>
      </c>
      <c r="AL18" s="17">
        <v>26</v>
      </c>
      <c r="AM18" s="16"/>
      <c r="AN18" s="17"/>
      <c r="AP18" s="21">
        <f t="shared" si="0"/>
        <v>101</v>
      </c>
      <c r="AQ18" s="21">
        <f t="shared" si="0"/>
        <v>119</v>
      </c>
      <c r="AR18" s="22">
        <f>IF(AS18=0,0,ROUNDDOWN(AP18/AQ18*1.1102,3))</f>
        <v>0.942</v>
      </c>
      <c r="AS18" s="23">
        <f>IF(AP18=0,0,ROUNDDOWN(AP18/AQ18,3))</f>
        <v>0.848</v>
      </c>
      <c r="AT18" s="24" t="s">
        <v>19</v>
      </c>
    </row>
    <row r="19" spans="2:44" ht="14.25">
      <c r="B19" s="27"/>
      <c r="C19" s="28"/>
      <c r="D19" s="27"/>
      <c r="E19" s="28"/>
      <c r="G19" s="27"/>
      <c r="H19" s="29"/>
      <c r="I19" s="27"/>
      <c r="J19" s="29"/>
      <c r="K19" s="27"/>
      <c r="L19" s="29"/>
      <c r="N19" s="30"/>
      <c r="O19" s="31"/>
      <c r="P19" s="30"/>
      <c r="Q19" s="31"/>
      <c r="R19" s="30"/>
      <c r="S19" s="31"/>
      <c r="U19" s="30"/>
      <c r="V19" s="31"/>
      <c r="W19" s="30"/>
      <c r="X19" s="31"/>
      <c r="Y19" s="30"/>
      <c r="Z19" s="31"/>
      <c r="AB19" s="30"/>
      <c r="AC19" s="31"/>
      <c r="AD19" s="30"/>
      <c r="AE19" s="31"/>
      <c r="AF19" s="30"/>
      <c r="AG19" s="31"/>
      <c r="AH19" s="18"/>
      <c r="AI19" s="32"/>
      <c r="AJ19" s="33"/>
      <c r="AK19" s="32"/>
      <c r="AL19" s="33"/>
      <c r="AM19" s="32"/>
      <c r="AN19" s="33"/>
      <c r="AP19" s="27"/>
      <c r="AQ19" s="27"/>
      <c r="AR19" s="34"/>
    </row>
    <row r="20" spans="2:46" ht="15">
      <c r="B20" s="35">
        <v>9066</v>
      </c>
      <c r="C20" s="13" t="str">
        <f>VLOOKUP($B20,'[1]LEDEN'!$B:$G,5,FALSE)</f>
        <v>WILLEMS Raymond</v>
      </c>
      <c r="D20" s="12">
        <v>17</v>
      </c>
      <c r="E20" s="14" t="str">
        <f>VLOOKUP($B20,'[1]LEDEN'!$B:$G,3,FALSE)</f>
        <v>KBCAW</v>
      </c>
      <c r="F20" s="36"/>
      <c r="G20" s="37"/>
      <c r="H20" s="38"/>
      <c r="I20" s="37"/>
      <c r="J20" s="38"/>
      <c r="K20" s="37"/>
      <c r="L20" s="38"/>
      <c r="M20" s="36"/>
      <c r="N20" s="25">
        <v>17</v>
      </c>
      <c r="O20" s="26">
        <v>30</v>
      </c>
      <c r="P20" s="25">
        <v>17</v>
      </c>
      <c r="Q20" s="26">
        <v>30</v>
      </c>
      <c r="R20" s="25"/>
      <c r="S20" s="26"/>
      <c r="T20" s="39"/>
      <c r="U20" s="25">
        <v>17</v>
      </c>
      <c r="V20" s="26">
        <v>47</v>
      </c>
      <c r="W20" s="25">
        <v>17</v>
      </c>
      <c r="X20" s="26">
        <v>28</v>
      </c>
      <c r="Y20" s="25"/>
      <c r="Z20" s="26"/>
      <c r="AA20" s="39"/>
      <c r="AB20" s="25">
        <v>17</v>
      </c>
      <c r="AC20" s="26">
        <v>21</v>
      </c>
      <c r="AD20" s="25">
        <v>11</v>
      </c>
      <c r="AE20" s="26">
        <v>21</v>
      </c>
      <c r="AF20" s="25">
        <v>11</v>
      </c>
      <c r="AG20" s="17">
        <v>24</v>
      </c>
      <c r="AH20" s="40"/>
      <c r="AI20" s="25"/>
      <c r="AJ20" s="26"/>
      <c r="AK20" s="25"/>
      <c r="AL20" s="26"/>
      <c r="AM20" s="25"/>
      <c r="AN20" s="26"/>
      <c r="AP20" s="21">
        <f t="shared" si="0"/>
        <v>107</v>
      </c>
      <c r="AQ20" s="21">
        <f t="shared" si="0"/>
        <v>201</v>
      </c>
      <c r="AR20" s="22">
        <f aca="true" t="shared" si="3" ref="AR20:AR25">IF(AS20=0,0,ROUNDDOWN(AP20/AQ20*1.1102,3))</f>
        <v>0.591</v>
      </c>
      <c r="AS20" s="23">
        <f aca="true" t="shared" si="4" ref="AS20:AS25">IF(AP20=0,0,ROUNDDOWN(AP20/AQ20,3))</f>
        <v>0.532</v>
      </c>
      <c r="AT20" s="24" t="str">
        <f>IF(AP20=0,"/",IF(AS20&gt;=VLOOKUP(D20,'[1]GEMIDDELDES'!C$5:I$11,7,FALSE),"D.PR",IF(AS20&gt;=VLOOKUP(D20,'[1]GEMIDDELDES'!C$5:I$11,6,FALSE),"PROM",IF(AS20&lt;VLOOKUP(D20,'[1]GEMIDDELDES'!C$5:I$11,5,FALSE),"OG","MG"))))</f>
        <v>OG</v>
      </c>
    </row>
    <row r="21" spans="2:46" ht="15">
      <c r="B21" s="35">
        <v>7879</v>
      </c>
      <c r="C21" s="13" t="str">
        <f>VLOOKUP($B21,'[1]LEDEN'!$B:$G,5,FALSE)</f>
        <v>SILVERSMET Patrick</v>
      </c>
      <c r="D21" s="12">
        <v>8</v>
      </c>
      <c r="E21" s="14" t="str">
        <f>VLOOKUP($B21,'[1]LEDEN'!$B:$G,3,FALSE)</f>
        <v>K.EWH</v>
      </c>
      <c r="F21" s="36"/>
      <c r="G21" s="37"/>
      <c r="H21" s="38"/>
      <c r="I21" s="37"/>
      <c r="J21" s="38"/>
      <c r="K21" s="37"/>
      <c r="L21" s="38"/>
      <c r="M21" s="36"/>
      <c r="N21" s="41">
        <v>8</v>
      </c>
      <c r="O21" s="42">
        <v>13</v>
      </c>
      <c r="P21" s="41">
        <v>8</v>
      </c>
      <c r="Q21" s="42">
        <v>19</v>
      </c>
      <c r="R21" s="41"/>
      <c r="S21" s="42"/>
      <c r="T21" s="39"/>
      <c r="U21" s="25">
        <v>8</v>
      </c>
      <c r="V21" s="26">
        <v>27</v>
      </c>
      <c r="W21" s="25">
        <v>8</v>
      </c>
      <c r="X21" s="26">
        <v>12</v>
      </c>
      <c r="Y21" s="25"/>
      <c r="Z21" s="26"/>
      <c r="AA21" s="39"/>
      <c r="AB21" s="41">
        <v>8</v>
      </c>
      <c r="AC21" s="42">
        <v>22</v>
      </c>
      <c r="AD21" s="41">
        <v>8</v>
      </c>
      <c r="AE21" s="42">
        <v>24</v>
      </c>
      <c r="AF21" s="41"/>
      <c r="AG21" s="43"/>
      <c r="AH21" s="40"/>
      <c r="AI21" s="16">
        <v>8</v>
      </c>
      <c r="AJ21" s="17">
        <v>19</v>
      </c>
      <c r="AK21" s="16">
        <v>8</v>
      </c>
      <c r="AL21" s="17">
        <v>7</v>
      </c>
      <c r="AM21" s="16"/>
      <c r="AN21" s="17"/>
      <c r="AP21" s="21">
        <f>(N21*0.9082)+(P21*0.9082)+(R21*0.9082)+U21+W21+Y21+(AB21*0.9082)+(AD21*0.9082)+(AF21*0.9082)+AI21+AK21+AM21</f>
        <v>61.0624</v>
      </c>
      <c r="AQ21" s="21">
        <f t="shared" si="0"/>
        <v>143</v>
      </c>
      <c r="AR21" s="22">
        <f t="shared" si="3"/>
        <v>0.474</v>
      </c>
      <c r="AS21" s="23">
        <f t="shared" si="4"/>
        <v>0.427</v>
      </c>
      <c r="AT21" s="24" t="str">
        <f>IF(AP21=0,"/",IF(AS21&gt;=VLOOKUP(D21,'[1]GEMIDDELDES'!C$5:I$11,7,FALSE),"D.PR",IF(AS21&gt;=VLOOKUP(D21,'[1]GEMIDDELDES'!C$5:I$11,6,FALSE),"PROM",IF(AS21&lt;VLOOKUP(D21,'[1]GEMIDDELDES'!C$5:I$11,5,FALSE),"OG","MG"))))</f>
        <v>D.PR</v>
      </c>
    </row>
    <row r="22" spans="2:46" ht="15">
      <c r="B22" s="35">
        <v>4407</v>
      </c>
      <c r="C22" s="13" t="str">
        <f>VLOOKUP($B22,'[1]LEDEN'!$B:$G,5,FALSE)</f>
        <v>STEELS Dieter</v>
      </c>
      <c r="D22" s="12">
        <v>25</v>
      </c>
      <c r="E22" s="14" t="str">
        <f>VLOOKUP($B22,'[1]LEDEN'!$B:$G,3,FALSE)</f>
        <v>K.Me</v>
      </c>
      <c r="F22" s="36"/>
      <c r="G22" s="37"/>
      <c r="H22" s="38"/>
      <c r="I22" s="37"/>
      <c r="J22" s="38"/>
      <c r="K22" s="37"/>
      <c r="L22" s="38"/>
      <c r="M22" s="36"/>
      <c r="N22" s="25"/>
      <c r="O22" s="26"/>
      <c r="P22" s="25"/>
      <c r="Q22" s="26"/>
      <c r="R22" s="25"/>
      <c r="S22" s="26"/>
      <c r="T22" s="39"/>
      <c r="U22" s="41">
        <v>25</v>
      </c>
      <c r="V22" s="42">
        <v>27</v>
      </c>
      <c r="W22" s="41">
        <v>25</v>
      </c>
      <c r="X22" s="42">
        <v>26</v>
      </c>
      <c r="Y22" s="41"/>
      <c r="Z22" s="42"/>
      <c r="AA22" s="39"/>
      <c r="AB22" s="25">
        <v>17</v>
      </c>
      <c r="AC22" s="26">
        <v>21</v>
      </c>
      <c r="AD22" s="25">
        <v>25</v>
      </c>
      <c r="AE22" s="26">
        <v>21</v>
      </c>
      <c r="AF22" s="25">
        <v>25</v>
      </c>
      <c r="AG22" s="17">
        <v>25</v>
      </c>
      <c r="AH22" s="40"/>
      <c r="AI22" s="25">
        <v>25</v>
      </c>
      <c r="AJ22" s="26">
        <v>24</v>
      </c>
      <c r="AK22" s="25">
        <v>25</v>
      </c>
      <c r="AL22" s="26">
        <v>21</v>
      </c>
      <c r="AM22" s="25"/>
      <c r="AN22" s="26"/>
      <c r="AP22" s="21">
        <f>N22+P22+R22+(U22*0.9082)+(W22*0.9082)+(Y22*0.9082)+AB22+AD22+AF22+AI22+AK22+AM22</f>
        <v>162.41</v>
      </c>
      <c r="AQ22" s="21">
        <f t="shared" si="0"/>
        <v>165</v>
      </c>
      <c r="AR22" s="22">
        <f t="shared" si="3"/>
        <v>1.092</v>
      </c>
      <c r="AS22" s="23">
        <f t="shared" si="4"/>
        <v>0.984</v>
      </c>
      <c r="AT22" s="24" t="str">
        <f>IF(AP22=0,"/",IF(AS22&gt;=VLOOKUP(D22,'[1]GEMIDDELDES'!C$5:I$11,7,FALSE),"D.PR",IF(AS22&gt;=VLOOKUP(D22,'[1]GEMIDDELDES'!C$5:I$11,6,FALSE),"PROM",IF(AS22&lt;VLOOKUP(D22,'[1]GEMIDDELDES'!C$5:I$11,5,FALSE),"OG","MG"))))</f>
        <v>MG</v>
      </c>
    </row>
    <row r="23" spans="2:46" ht="15">
      <c r="B23" s="35">
        <v>7177</v>
      </c>
      <c r="C23" s="13" t="str">
        <f>VLOOKUP($B23,'[1]LEDEN'!$B:$G,5,FALSE)</f>
        <v>DE BEIL Philippe</v>
      </c>
      <c r="D23" s="12">
        <v>21</v>
      </c>
      <c r="E23" s="14" t="str">
        <f>VLOOKUP($B23,'[1]LEDEN'!$B:$G,3,FALSE)</f>
        <v>K.Me</v>
      </c>
      <c r="F23" s="36"/>
      <c r="G23" s="37"/>
      <c r="H23" s="38"/>
      <c r="I23" s="37"/>
      <c r="J23" s="38"/>
      <c r="K23" s="37"/>
      <c r="L23" s="38"/>
      <c r="M23" s="36"/>
      <c r="N23" s="41">
        <v>13</v>
      </c>
      <c r="O23" s="42">
        <v>11</v>
      </c>
      <c r="P23" s="41">
        <v>17</v>
      </c>
      <c r="Q23" s="42">
        <v>18</v>
      </c>
      <c r="R23" s="41">
        <v>17</v>
      </c>
      <c r="S23" s="42">
        <v>19</v>
      </c>
      <c r="T23" s="39"/>
      <c r="U23" s="25">
        <v>17</v>
      </c>
      <c r="V23" s="26">
        <v>8</v>
      </c>
      <c r="W23" s="25">
        <v>17</v>
      </c>
      <c r="X23" s="26">
        <v>19</v>
      </c>
      <c r="Y23" s="25"/>
      <c r="Z23" s="26"/>
      <c r="AA23" s="39"/>
      <c r="AB23" s="25">
        <v>17</v>
      </c>
      <c r="AC23" s="26">
        <v>21</v>
      </c>
      <c r="AD23" s="25">
        <v>10</v>
      </c>
      <c r="AE23" s="26">
        <v>15</v>
      </c>
      <c r="AF23" s="25">
        <v>17</v>
      </c>
      <c r="AG23" s="17">
        <v>29</v>
      </c>
      <c r="AH23" s="40"/>
      <c r="AI23" s="16">
        <v>14</v>
      </c>
      <c r="AJ23" s="17">
        <v>22</v>
      </c>
      <c r="AK23" s="16">
        <v>15</v>
      </c>
      <c r="AL23" s="17">
        <v>26</v>
      </c>
      <c r="AM23" s="16"/>
      <c r="AN23" s="17"/>
      <c r="AP23" s="21">
        <f>(N23*0.9082)+(P23*0.9082)+(R23*0.9082)+U23+W23+Y23+AB23+AD23+AF23+AI23+AK23+AM23</f>
        <v>149.68540000000002</v>
      </c>
      <c r="AQ23" s="21">
        <f t="shared" si="0"/>
        <v>188</v>
      </c>
      <c r="AR23" s="22">
        <f t="shared" si="3"/>
        <v>0.883</v>
      </c>
      <c r="AS23" s="23">
        <f t="shared" si="4"/>
        <v>0.796</v>
      </c>
      <c r="AT23" s="24" t="str">
        <f>IF(AP23=0,"/",IF(AS23&gt;=VLOOKUP(D23,'[1]GEMIDDELDES'!C$5:I$11,7,FALSE),"D.PR",IF(AS23&gt;=VLOOKUP(D23,'[1]GEMIDDELDES'!C$5:I$11,6,FALSE),"PROM",IF(AS23&lt;VLOOKUP(D23,'[1]GEMIDDELDES'!C$5:I$11,5,FALSE),"OG","MG"))))</f>
        <v>MG</v>
      </c>
    </row>
    <row r="24" spans="2:46" ht="15">
      <c r="B24" s="35">
        <v>9419</v>
      </c>
      <c r="C24" s="13" t="str">
        <f>VLOOKUP($B24,'[1]LEDEN'!$B:$G,5,FALSE)</f>
        <v>MOEYKENS Biacio</v>
      </c>
      <c r="D24" s="12">
        <v>14</v>
      </c>
      <c r="E24" s="14" t="str">
        <f>VLOOKUP($B24,'[1]LEDEN'!$B:$G,3,FALSE)</f>
        <v>K.EBC</v>
      </c>
      <c r="F24" s="36"/>
      <c r="G24" s="37"/>
      <c r="H24" s="38"/>
      <c r="I24" s="37"/>
      <c r="J24" s="38"/>
      <c r="K24" s="37"/>
      <c r="L24" s="38"/>
      <c r="M24" s="36"/>
      <c r="N24" s="25">
        <v>14</v>
      </c>
      <c r="O24" s="26">
        <v>27</v>
      </c>
      <c r="P24" s="25">
        <v>12</v>
      </c>
      <c r="Q24" s="26">
        <v>15</v>
      </c>
      <c r="R24" s="25">
        <v>14</v>
      </c>
      <c r="S24" s="26">
        <v>22</v>
      </c>
      <c r="T24" s="39"/>
      <c r="U24" s="25">
        <v>9</v>
      </c>
      <c r="V24" s="26">
        <v>41</v>
      </c>
      <c r="W24" s="25">
        <v>14</v>
      </c>
      <c r="X24" s="26">
        <v>43</v>
      </c>
      <c r="Y24" s="25">
        <v>14</v>
      </c>
      <c r="Z24" s="26">
        <v>28</v>
      </c>
      <c r="AA24" s="39"/>
      <c r="AB24" s="25">
        <v>12</v>
      </c>
      <c r="AC24" s="26">
        <v>21</v>
      </c>
      <c r="AD24" s="25">
        <v>13</v>
      </c>
      <c r="AE24" s="26">
        <v>24</v>
      </c>
      <c r="AF24" s="25"/>
      <c r="AG24" s="17"/>
      <c r="AH24" s="40"/>
      <c r="AI24" s="19"/>
      <c r="AJ24" s="20"/>
      <c r="AK24" s="19"/>
      <c r="AL24" s="20"/>
      <c r="AM24" s="16"/>
      <c r="AN24" s="17"/>
      <c r="AP24" s="21">
        <f t="shared" si="0"/>
        <v>102</v>
      </c>
      <c r="AQ24" s="21">
        <f t="shared" si="0"/>
        <v>221</v>
      </c>
      <c r="AR24" s="22">
        <f t="shared" si="3"/>
        <v>0.512</v>
      </c>
      <c r="AS24" s="23">
        <f t="shared" si="4"/>
        <v>0.461</v>
      </c>
      <c r="AT24" s="24" t="str">
        <f>IF(AP24=0,"/",IF(AS24&gt;=VLOOKUP(D24,'[1]GEMIDDELDES'!C$5:I$11,7,FALSE),"D.PR",IF(AS24&gt;=VLOOKUP(D24,'[1]GEMIDDELDES'!C$5:I$11,6,FALSE),"PROM",IF(AS24&lt;VLOOKUP(D24,'[1]GEMIDDELDES'!C$5:I$11,5,FALSE),"OG","MG"))))</f>
        <v>OG</v>
      </c>
    </row>
    <row r="25" spans="2:46" ht="15">
      <c r="B25" s="35">
        <v>6701</v>
      </c>
      <c r="C25" s="13" t="str">
        <f>VLOOKUP($B25,'[1]LEDEN'!$B:$G,5,FALSE)</f>
        <v>BROCHE Philippe</v>
      </c>
      <c r="D25" s="12">
        <v>21</v>
      </c>
      <c r="E25" s="14" t="str">
        <f>VLOOKUP($B25,'[1]LEDEN'!$B:$G,3,FALSE)</f>
        <v>GS</v>
      </c>
      <c r="F25" s="36"/>
      <c r="G25" s="37"/>
      <c r="H25" s="38"/>
      <c r="I25" s="37"/>
      <c r="J25" s="38"/>
      <c r="K25" s="37"/>
      <c r="L25" s="38"/>
      <c r="M25" s="36"/>
      <c r="N25" s="25"/>
      <c r="O25" s="26"/>
      <c r="P25" s="25"/>
      <c r="Q25" s="26"/>
      <c r="R25" s="25"/>
      <c r="S25" s="26"/>
      <c r="T25" s="39"/>
      <c r="U25" s="25">
        <v>21</v>
      </c>
      <c r="V25" s="26">
        <v>16</v>
      </c>
      <c r="W25" s="25">
        <v>5</v>
      </c>
      <c r="X25" s="26">
        <v>17</v>
      </c>
      <c r="Y25" s="25">
        <v>21</v>
      </c>
      <c r="Z25" s="26">
        <v>13</v>
      </c>
      <c r="AA25" s="39"/>
      <c r="AB25" s="25">
        <v>18</v>
      </c>
      <c r="AC25" s="26">
        <v>16</v>
      </c>
      <c r="AD25" s="25">
        <v>21</v>
      </c>
      <c r="AE25" s="26">
        <v>24</v>
      </c>
      <c r="AF25" s="25">
        <v>21</v>
      </c>
      <c r="AG25" s="17">
        <v>18</v>
      </c>
      <c r="AH25" s="40"/>
      <c r="AI25" s="19">
        <v>21</v>
      </c>
      <c r="AJ25" s="20">
        <v>24</v>
      </c>
      <c r="AK25" s="19">
        <v>12</v>
      </c>
      <c r="AL25" s="20">
        <v>12</v>
      </c>
      <c r="AM25" s="16">
        <v>20</v>
      </c>
      <c r="AN25" s="17">
        <v>30</v>
      </c>
      <c r="AP25" s="21">
        <f>N25+P25+R25+U25+W25+Y25+AB25+AD25+AF25+AI25+AK25+AM25</f>
        <v>160</v>
      </c>
      <c r="AQ25" s="21">
        <f>O25+Q25+S25+V25+X25+Z25+AC25+AE25+AG25+AJ25+AL25+AN25</f>
        <v>170</v>
      </c>
      <c r="AR25" s="22">
        <f t="shared" si="3"/>
        <v>1.044</v>
      </c>
      <c r="AS25" s="23">
        <f t="shared" si="4"/>
        <v>0.941</v>
      </c>
      <c r="AT25" s="24" t="str">
        <f>IF(AP25=0,"/",IF(AS25&gt;=VLOOKUP(D25,'[1]GEMIDDELDES'!C$5:I$11,7,FALSE),"D.PR",IF(AS25&gt;=VLOOKUP(D25,'[1]GEMIDDELDES'!C$5:I$11,6,FALSE),"PROM",IF(AS25&lt;VLOOKUP(D25,'[1]GEMIDDELDES'!C$5:I$11,5,FALSE),"OG","MG"))))</f>
        <v>MG</v>
      </c>
    </row>
    <row r="26" spans="2:46" ht="15">
      <c r="B26" s="44"/>
      <c r="C26" s="45"/>
      <c r="D26" s="45"/>
      <c r="E26" s="44"/>
      <c r="F26" s="36"/>
      <c r="G26" s="46"/>
      <c r="H26" s="47"/>
      <c r="I26" s="46"/>
      <c r="J26" s="47"/>
      <c r="K26" s="46"/>
      <c r="L26" s="47"/>
      <c r="M26" s="36"/>
      <c r="N26" s="48"/>
      <c r="O26" s="49"/>
      <c r="P26" s="48"/>
      <c r="Q26" s="49"/>
      <c r="R26" s="48"/>
      <c r="S26" s="49"/>
      <c r="T26" s="50"/>
      <c r="U26" s="48"/>
      <c r="V26" s="49"/>
      <c r="W26" s="48"/>
      <c r="X26" s="49"/>
      <c r="Y26" s="48"/>
      <c r="Z26" s="49"/>
      <c r="AA26" s="50"/>
      <c r="AB26" s="48"/>
      <c r="AC26" s="49"/>
      <c r="AD26" s="48"/>
      <c r="AE26" s="49"/>
      <c r="AF26" s="48"/>
      <c r="AG26" s="31"/>
      <c r="AH26" s="18"/>
      <c r="AI26" s="32"/>
      <c r="AJ26" s="33"/>
      <c r="AK26" s="32"/>
      <c r="AL26" s="33"/>
      <c r="AM26" s="32"/>
      <c r="AN26" s="33"/>
      <c r="AP26" s="27"/>
      <c r="AQ26" s="27"/>
      <c r="AR26" s="51"/>
      <c r="AS26" s="52"/>
      <c r="AT26" s="53"/>
    </row>
    <row r="27" spans="2:46" ht="14.25">
      <c r="B27" s="54">
        <v>8487</v>
      </c>
      <c r="C27" s="13" t="str">
        <f>VLOOKUP($B27,'[1]LEDEN'!$B:$G,5,FALSE)</f>
        <v>APERE Ronny</v>
      </c>
      <c r="D27" s="12">
        <v>9</v>
      </c>
      <c r="E27" s="14" t="str">
        <f>VLOOKUP($B27,'[1]LEDEN'!$B:$G,3,FALSE)</f>
        <v>KGV</v>
      </c>
      <c r="F27" s="55"/>
      <c r="G27" s="56"/>
      <c r="H27" s="57"/>
      <c r="I27" s="56"/>
      <c r="J27" s="57"/>
      <c r="K27" s="56"/>
      <c r="L27" s="57"/>
      <c r="M27" s="55"/>
      <c r="N27" s="58">
        <v>9</v>
      </c>
      <c r="O27" s="59">
        <v>13</v>
      </c>
      <c r="P27" s="58">
        <v>9</v>
      </c>
      <c r="Q27" s="59">
        <v>19</v>
      </c>
      <c r="R27" s="58"/>
      <c r="S27" s="59"/>
      <c r="T27" s="60"/>
      <c r="U27" s="58">
        <v>9</v>
      </c>
      <c r="V27" s="59">
        <v>16</v>
      </c>
      <c r="W27" s="58">
        <v>5</v>
      </c>
      <c r="X27" s="59">
        <v>29</v>
      </c>
      <c r="Y27" s="58">
        <v>9</v>
      </c>
      <c r="Z27" s="59">
        <v>7</v>
      </c>
      <c r="AA27" s="60"/>
      <c r="AB27" s="58">
        <v>7</v>
      </c>
      <c r="AC27" s="59">
        <v>25</v>
      </c>
      <c r="AD27" s="58">
        <v>4</v>
      </c>
      <c r="AE27" s="59">
        <v>15</v>
      </c>
      <c r="AF27" s="58"/>
      <c r="AG27" s="59"/>
      <c r="AH27" s="61"/>
      <c r="AI27" s="19"/>
      <c r="AJ27" s="20"/>
      <c r="AK27" s="19"/>
      <c r="AL27" s="20"/>
      <c r="AM27" s="19"/>
      <c r="AN27" s="20"/>
      <c r="AP27" s="21">
        <f aca="true" t="shared" si="5" ref="AP27:AQ29">N27+P27+R27+U27+W27+Y27+AB27+AD27+AF27+AI27+AK27+AM27</f>
        <v>52</v>
      </c>
      <c r="AQ27" s="21">
        <f t="shared" si="5"/>
        <v>124</v>
      </c>
      <c r="AR27" s="22">
        <f>IF(AP27=0,0,ROUNDDOWN(AP27/AQ27,3))</f>
        <v>0.419</v>
      </c>
      <c r="AS27" s="23">
        <f>IF(AR27=0,0,ROUNDDOWN(AP27/AQ27*0.9082,3))</f>
        <v>0.38</v>
      </c>
      <c r="AT27" s="24" t="str">
        <f>IF(AP27=0,"/",IF(AR27&gt;=VLOOKUP(D27,'[1]GEMIDDELDES'!C$5:I$11,4,FALSE),"D.PR",IF(AR27&gt;=VLOOKUP(D27,'[1]GEMIDDELDES'!C$5:I$11,3,FALSE),"PROM",IF(AR27&lt;VLOOKUP(D27,'[1]GEMIDDELDES'!C$5:I$11,2,FALSE),"OG","MG"))))</f>
        <v>MG</v>
      </c>
    </row>
    <row r="28" spans="2:46" ht="14.25">
      <c r="B28" s="54">
        <v>7918</v>
      </c>
      <c r="C28" s="13" t="str">
        <f>VLOOKUP($B28,'[1]LEDEN'!$B:$G,5,FALSE)</f>
        <v>ROSIER Noah</v>
      </c>
      <c r="D28" s="12">
        <v>21</v>
      </c>
      <c r="E28" s="14" t="str">
        <f>VLOOKUP($B28,'[1]LEDEN'!$B:$G,3,FALSE)</f>
        <v>BCSK</v>
      </c>
      <c r="F28" s="55"/>
      <c r="G28" s="56"/>
      <c r="H28" s="57"/>
      <c r="I28" s="56"/>
      <c r="J28" s="57"/>
      <c r="K28" s="56"/>
      <c r="L28" s="57"/>
      <c r="M28" s="55"/>
      <c r="N28" s="62">
        <v>11</v>
      </c>
      <c r="O28" s="43">
        <v>23</v>
      </c>
      <c r="P28" s="62">
        <v>11</v>
      </c>
      <c r="Q28" s="43">
        <v>15</v>
      </c>
      <c r="R28" s="62"/>
      <c r="S28" s="43"/>
      <c r="T28" s="60"/>
      <c r="U28" s="58">
        <v>11</v>
      </c>
      <c r="V28" s="59">
        <v>12</v>
      </c>
      <c r="W28" s="58">
        <v>11</v>
      </c>
      <c r="X28" s="59">
        <v>12</v>
      </c>
      <c r="Y28" s="58"/>
      <c r="Z28" s="59"/>
      <c r="AA28" s="60"/>
      <c r="AB28" s="58">
        <v>14</v>
      </c>
      <c r="AC28" s="59">
        <v>24</v>
      </c>
      <c r="AD28" s="58">
        <v>7</v>
      </c>
      <c r="AE28" s="59">
        <v>18</v>
      </c>
      <c r="AF28" s="58"/>
      <c r="AG28" s="59"/>
      <c r="AH28" s="61"/>
      <c r="AI28" s="25"/>
      <c r="AJ28" s="26"/>
      <c r="AK28" s="25"/>
      <c r="AL28" s="26"/>
      <c r="AM28" s="25"/>
      <c r="AN28" s="26"/>
      <c r="AP28" s="21">
        <f t="shared" si="5"/>
        <v>65</v>
      </c>
      <c r="AQ28" s="21">
        <f t="shared" si="5"/>
        <v>104</v>
      </c>
      <c r="AR28" s="22">
        <f>IF(AP28=0,0,ROUNDDOWN(AP28/AQ28,3))</f>
        <v>0.625</v>
      </c>
      <c r="AS28" s="23">
        <f>IF(AR28=0,0,ROUNDDOWN(AP28/AQ28*0.9082,3))</f>
        <v>0.567</v>
      </c>
      <c r="AT28" s="24" t="str">
        <f>IF(AP28=0,"/",IF(AR28&gt;=VLOOKUP(D28,'[1]GEMIDDELDES'!C$5:I$11,4,FALSE),"D.PR",IF(AR28&gt;=VLOOKUP(D28,'[1]GEMIDDELDES'!C$5:I$11,3,FALSE),"PROM",IF(AR28&lt;VLOOKUP(D28,'[1]GEMIDDELDES'!C$5:I$11,2,FALSE),"OG","MG"))))</f>
        <v>OG</v>
      </c>
    </row>
    <row r="29" spans="2:46" ht="14.25">
      <c r="B29" s="54">
        <v>6117</v>
      </c>
      <c r="C29" s="13" t="str">
        <f>VLOOKUP($B29,'[1]LEDEN'!$B:$G,5,FALSE)</f>
        <v>VAN VOSSELEN Christoph</v>
      </c>
      <c r="D29" s="12">
        <v>25</v>
      </c>
      <c r="E29" s="14" t="str">
        <f>VLOOKUP($B29,'[1]LEDEN'!$B:$G,3,FALSE)</f>
        <v>KGV</v>
      </c>
      <c r="F29" s="55"/>
      <c r="G29" s="56"/>
      <c r="H29" s="57"/>
      <c r="I29" s="56"/>
      <c r="J29" s="57"/>
      <c r="K29" s="56"/>
      <c r="L29" s="57"/>
      <c r="M29" s="55"/>
      <c r="N29" s="58"/>
      <c r="O29" s="59"/>
      <c r="P29" s="58"/>
      <c r="Q29" s="59"/>
      <c r="R29" s="58"/>
      <c r="S29" s="59"/>
      <c r="T29" s="60"/>
      <c r="U29" s="58">
        <v>18</v>
      </c>
      <c r="V29" s="59">
        <v>24</v>
      </c>
      <c r="W29" s="58">
        <v>25</v>
      </c>
      <c r="X29" s="59">
        <v>22</v>
      </c>
      <c r="Y29" s="58">
        <v>25</v>
      </c>
      <c r="Z29" s="59">
        <v>10</v>
      </c>
      <c r="AA29" s="60"/>
      <c r="AB29" s="58">
        <v>25</v>
      </c>
      <c r="AC29" s="59">
        <v>25</v>
      </c>
      <c r="AD29" s="58">
        <v>25</v>
      </c>
      <c r="AE29" s="59">
        <v>16</v>
      </c>
      <c r="AF29" s="58"/>
      <c r="AG29" s="59"/>
      <c r="AH29" s="61"/>
      <c r="AI29" s="19"/>
      <c r="AJ29" s="20"/>
      <c r="AK29" s="19"/>
      <c r="AL29" s="20"/>
      <c r="AM29" s="19"/>
      <c r="AN29" s="20"/>
      <c r="AP29" s="21">
        <f t="shared" si="5"/>
        <v>118</v>
      </c>
      <c r="AQ29" s="21">
        <f t="shared" si="5"/>
        <v>97</v>
      </c>
      <c r="AR29" s="22">
        <f>IF(AP29=0,0,ROUNDDOWN(AP29/AQ29,3))</f>
        <v>1.216</v>
      </c>
      <c r="AS29" s="23">
        <f>IF(AR29=0,0,ROUNDDOWN(AP29/AQ29*0.9082,3))</f>
        <v>1.104</v>
      </c>
      <c r="AT29" s="24" t="s">
        <v>19</v>
      </c>
    </row>
    <row r="30" spans="2:46" ht="14.25">
      <c r="B30" s="54">
        <v>5229</v>
      </c>
      <c r="C30" s="13" t="str">
        <f>VLOOKUP($B30,'[1]LEDEN'!$B:$G,5,FALSE)</f>
        <v>VAN MELE Franky</v>
      </c>
      <c r="D30" s="12">
        <v>17</v>
      </c>
      <c r="E30" s="14" t="str">
        <f>VLOOKUP($B30,'[1]LEDEN'!$B:$G,3,FALSE)</f>
        <v>KGV</v>
      </c>
      <c r="F30" s="55"/>
      <c r="G30" s="56"/>
      <c r="H30" s="57"/>
      <c r="I30" s="56"/>
      <c r="J30" s="57"/>
      <c r="K30" s="56"/>
      <c r="L30" s="57"/>
      <c r="M30" s="55"/>
      <c r="N30" s="58"/>
      <c r="O30" s="59"/>
      <c r="P30" s="58"/>
      <c r="Q30" s="59"/>
      <c r="R30" s="58"/>
      <c r="S30" s="59"/>
      <c r="T30" s="60"/>
      <c r="U30" s="58">
        <v>9</v>
      </c>
      <c r="V30" s="59">
        <v>12</v>
      </c>
      <c r="W30" s="58">
        <v>14</v>
      </c>
      <c r="X30" s="59">
        <v>17</v>
      </c>
      <c r="Y30" s="58">
        <v>14</v>
      </c>
      <c r="Z30" s="59">
        <v>28</v>
      </c>
      <c r="AA30" s="60"/>
      <c r="AB30" s="58">
        <v>14</v>
      </c>
      <c r="AC30" s="59">
        <v>27</v>
      </c>
      <c r="AD30" s="58">
        <v>9</v>
      </c>
      <c r="AE30" s="59">
        <v>26</v>
      </c>
      <c r="AF30" s="58">
        <v>14</v>
      </c>
      <c r="AG30" s="59">
        <v>21</v>
      </c>
      <c r="AH30" s="61"/>
      <c r="AI30" s="19">
        <v>6</v>
      </c>
      <c r="AJ30" s="20">
        <v>18</v>
      </c>
      <c r="AK30" s="19">
        <v>17</v>
      </c>
      <c r="AL30" s="20">
        <v>21</v>
      </c>
      <c r="AM30" s="19">
        <v>3</v>
      </c>
      <c r="AN30" s="20">
        <v>7</v>
      </c>
      <c r="AP30" s="21">
        <f>N30+P30+R30+U30+W30+Y30+AB30+AD30+AF30+(AI30*1.1022)+(AK30*1.1022)+(AM30*1.1022)</f>
        <v>102.65720000000002</v>
      </c>
      <c r="AQ30" s="21">
        <f>O30+Q30+S30+V30+X30+Z30+AC30+AE30+AG30+AJ30+AL30+AN30</f>
        <v>177</v>
      </c>
      <c r="AR30" s="22">
        <f>IF(AP30=0,0,ROUNDDOWN(AP30/AQ30,3))</f>
        <v>0.579</v>
      </c>
      <c r="AS30" s="23">
        <f>IF(AR30=0,0,ROUNDDOWN(AP30/AQ30*0.9082,3))</f>
        <v>0.526</v>
      </c>
      <c r="AT30" s="24" t="str">
        <f>IF(AP30=0,"/",IF(AR30&gt;=VLOOKUP(D30,'[1]GEMIDDELDES'!C$5:I$11,4,FALSE),"D.PR",IF(AR30&gt;=VLOOKUP(D30,'[1]GEMIDDELDES'!C$5:I$11,3,FALSE),"PROM",IF(AR30&lt;VLOOKUP(D30,'[1]GEMIDDELDES'!C$5:I$11,2,FALSE),"OG","MG"))))</f>
        <v>OG</v>
      </c>
    </row>
    <row r="31" spans="2:46" ht="14.25">
      <c r="B31" s="54">
        <v>8717</v>
      </c>
      <c r="C31" s="13" t="str">
        <f>VLOOKUP($B31,'[1]LEDEN'!$B:$G,5,FALSE)</f>
        <v>VAN DEN EEDEN Kurt</v>
      </c>
      <c r="D31" s="12">
        <v>11</v>
      </c>
      <c r="E31" s="14" t="str">
        <f>VLOOKUP($B31,'[1]LEDEN'!$B:$G,3,FALSE)</f>
        <v>K.SNBA</v>
      </c>
      <c r="F31" s="55"/>
      <c r="G31" s="56"/>
      <c r="H31" s="57"/>
      <c r="I31" s="56"/>
      <c r="J31" s="57"/>
      <c r="K31" s="56"/>
      <c r="L31" s="57"/>
      <c r="M31" s="55"/>
      <c r="N31" s="58">
        <v>11</v>
      </c>
      <c r="O31" s="59">
        <v>21</v>
      </c>
      <c r="P31" s="58">
        <v>8</v>
      </c>
      <c r="Q31" s="59">
        <v>13</v>
      </c>
      <c r="R31" s="58">
        <v>11</v>
      </c>
      <c r="S31" s="59">
        <v>23</v>
      </c>
      <c r="T31" s="60"/>
      <c r="U31" s="58">
        <v>11</v>
      </c>
      <c r="V31" s="59">
        <v>14</v>
      </c>
      <c r="W31" s="58">
        <v>11</v>
      </c>
      <c r="X31" s="59">
        <v>14</v>
      </c>
      <c r="Y31" s="58"/>
      <c r="Z31" s="59"/>
      <c r="AA31" s="60"/>
      <c r="AB31" s="58">
        <v>11</v>
      </c>
      <c r="AC31" s="59">
        <v>24</v>
      </c>
      <c r="AD31" s="58">
        <v>11</v>
      </c>
      <c r="AE31" s="59">
        <v>19</v>
      </c>
      <c r="AF31" s="58"/>
      <c r="AG31" s="59"/>
      <c r="AH31" s="61"/>
      <c r="AI31" s="19">
        <v>11</v>
      </c>
      <c r="AJ31" s="20">
        <v>22</v>
      </c>
      <c r="AK31" s="19">
        <v>11</v>
      </c>
      <c r="AL31" s="20">
        <v>19</v>
      </c>
      <c r="AM31" s="19"/>
      <c r="AN31" s="20"/>
      <c r="AP31" s="21">
        <f>N31+P31+R31+U31+W31+Y31+AB31+AD31+AF31+(AI31*1.1022)+(AK31*1.1022)+(AM31*1.1022)</f>
        <v>98.2484</v>
      </c>
      <c r="AQ31" s="21">
        <f>O31+Q31+S31+V31+X31+Z31+AC31+AE31+AG31+AJ31+AL31+AN31</f>
        <v>169</v>
      </c>
      <c r="AR31" s="22">
        <f>IF(AP31=0,0,ROUNDDOWN(AP31/AQ31,3))</f>
        <v>0.581</v>
      </c>
      <c r="AS31" s="23">
        <f>IF(AR31=0,0,ROUNDDOWN(AP31/AQ31*0.9082,3))</f>
        <v>0.527</v>
      </c>
      <c r="AT31" s="24" t="str">
        <f>IF(AP31=0,"/",IF(AR31&gt;=VLOOKUP(D31,'[1]GEMIDDELDES'!C$5:I$11,4,FALSE),"D.PR",IF(AR31&gt;=VLOOKUP(D31,'[1]GEMIDDELDES'!C$5:I$11,3,FALSE),"PROM",IF(AR31&lt;VLOOKUP(D31,'[1]GEMIDDELDES'!C$5:I$11,2,FALSE),"OG","MG"))))</f>
        <v>PROM</v>
      </c>
    </row>
    <row r="32" spans="2:44" ht="14.25">
      <c r="B32" s="27"/>
      <c r="C32" s="28"/>
      <c r="D32" s="27"/>
      <c r="E32" s="28"/>
      <c r="G32" s="27"/>
      <c r="H32" s="29"/>
      <c r="I32" s="27"/>
      <c r="J32" s="29"/>
      <c r="K32" s="27"/>
      <c r="L32" s="29"/>
      <c r="N32" s="30"/>
      <c r="O32" s="31"/>
      <c r="P32" s="30"/>
      <c r="Q32" s="31"/>
      <c r="R32" s="30"/>
      <c r="S32" s="31"/>
      <c r="U32" s="30"/>
      <c r="V32" s="31"/>
      <c r="W32" s="30"/>
      <c r="X32" s="31"/>
      <c r="Y32" s="30"/>
      <c r="Z32" s="31"/>
      <c r="AB32" s="30"/>
      <c r="AC32" s="31"/>
      <c r="AD32" s="30"/>
      <c r="AE32" s="31"/>
      <c r="AF32" s="30"/>
      <c r="AG32" s="31"/>
      <c r="AI32" s="32"/>
      <c r="AJ32" s="33"/>
      <c r="AK32" s="32"/>
      <c r="AL32" s="33"/>
      <c r="AM32" s="32"/>
      <c r="AN32" s="33"/>
      <c r="AP32" s="27"/>
      <c r="AQ32" s="27"/>
      <c r="AR32" s="34"/>
    </row>
    <row r="33" spans="2:46" ht="14.25">
      <c r="B33" s="12">
        <v>8735</v>
      </c>
      <c r="C33" s="13" t="str">
        <f>VLOOKUP($B33,'[1]LEDEN'!$B:$G,5,FALSE)</f>
        <v>VAN DEN BUVERIE Eric</v>
      </c>
      <c r="D33" s="12">
        <v>11</v>
      </c>
      <c r="E33" s="14" t="str">
        <f>VLOOKUP($B33,'[1]LEDEN'!$B:$G,3,FALSE)</f>
        <v>K.GHOK</v>
      </c>
      <c r="G33" s="12"/>
      <c r="H33" s="15"/>
      <c r="I33" s="12"/>
      <c r="J33" s="15"/>
      <c r="K33" s="12"/>
      <c r="L33" s="15"/>
      <c r="N33" s="16"/>
      <c r="O33" s="17"/>
      <c r="P33" s="16"/>
      <c r="Q33" s="17"/>
      <c r="R33" s="16"/>
      <c r="S33" s="17"/>
      <c r="U33" s="16">
        <v>11</v>
      </c>
      <c r="V33" s="17">
        <v>18</v>
      </c>
      <c r="W33" s="16">
        <v>9</v>
      </c>
      <c r="X33" s="17">
        <v>16</v>
      </c>
      <c r="Y33" s="16">
        <v>11</v>
      </c>
      <c r="Z33" s="17">
        <v>21</v>
      </c>
      <c r="AB33" s="16">
        <v>11</v>
      </c>
      <c r="AC33" s="17">
        <v>14</v>
      </c>
      <c r="AD33" s="16">
        <v>11</v>
      </c>
      <c r="AE33" s="17">
        <v>26</v>
      </c>
      <c r="AF33" s="16"/>
      <c r="AG33" s="17"/>
      <c r="AI33" s="25">
        <v>11</v>
      </c>
      <c r="AJ33" s="26">
        <v>18</v>
      </c>
      <c r="AK33" s="25">
        <v>9</v>
      </c>
      <c r="AL33" s="26">
        <v>19</v>
      </c>
      <c r="AM33" s="16">
        <v>11</v>
      </c>
      <c r="AN33" s="17">
        <v>15</v>
      </c>
      <c r="AP33" s="21">
        <f aca="true" t="shared" si="6" ref="AP33:AQ41">N33+P33+R33+U33+W33+Y33+AB33+AD33+AF33+AI33+AK33+AM33</f>
        <v>84</v>
      </c>
      <c r="AQ33" s="21">
        <f aca="true" t="shared" si="7" ref="AQ33:AQ40">O33+Q33+S33+V33+X33+Z33+AC33+AE33+AG33+AJ33+AL33+AN33</f>
        <v>147</v>
      </c>
      <c r="AR33" s="22">
        <f aca="true" t="shared" si="8" ref="AR33:AR41">IF(AS33=0,0,ROUNDDOWN(AP33/AQ33*1.1102,3))</f>
        <v>0.634</v>
      </c>
      <c r="AS33" s="23">
        <f aca="true" t="shared" si="9" ref="AS33:AS41">IF(AP33=0,0,ROUNDDOWN(AP33/AQ33,3))</f>
        <v>0.571</v>
      </c>
      <c r="AT33" s="24" t="str">
        <f>IF(AP33=0,"/",IF(AS33&gt;=VLOOKUP(D33,'[1]GEMIDDELDES'!C$5:I$11,7,FALSE),"D.PR",IF(AS33&gt;=VLOOKUP(D33,'[1]GEMIDDELDES'!C$5:I$11,6,FALSE),"PROM",IF(AS33&lt;VLOOKUP(D33,'[1]GEMIDDELDES'!C$5:I$11,5,FALSE),"OG","MG"))))</f>
        <v>PROM</v>
      </c>
    </row>
    <row r="34" spans="2:47" ht="14.25">
      <c r="B34" s="12">
        <v>7698</v>
      </c>
      <c r="C34" s="13" t="str">
        <f>VLOOKUP($B34,'[1]LEDEN'!$B:$G,5,FALSE)</f>
        <v>VAN FLETEREN Piet</v>
      </c>
      <c r="D34" s="12">
        <v>11</v>
      </c>
      <c r="E34" s="14" t="str">
        <f>VLOOKUP($B34,'[1]LEDEN'!$B:$G,3,FALSE)</f>
        <v>K.GHOK</v>
      </c>
      <c r="G34" s="12"/>
      <c r="H34" s="15"/>
      <c r="I34" s="12"/>
      <c r="J34" s="15"/>
      <c r="K34" s="12"/>
      <c r="L34" s="15"/>
      <c r="N34" s="16">
        <v>1</v>
      </c>
      <c r="O34" s="17">
        <v>18</v>
      </c>
      <c r="P34" s="16">
        <v>11</v>
      </c>
      <c r="Q34" s="17">
        <v>44</v>
      </c>
      <c r="R34" s="16">
        <v>11</v>
      </c>
      <c r="S34" s="17">
        <v>38</v>
      </c>
      <c r="U34" s="16">
        <v>11</v>
      </c>
      <c r="V34" s="17">
        <v>28</v>
      </c>
      <c r="W34" s="16">
        <v>11</v>
      </c>
      <c r="X34" s="17">
        <v>29</v>
      </c>
      <c r="Y34" s="16"/>
      <c r="Z34" s="17"/>
      <c r="AB34" s="16">
        <v>2</v>
      </c>
      <c r="AC34" s="17">
        <v>15</v>
      </c>
      <c r="AD34" s="16">
        <v>7</v>
      </c>
      <c r="AE34" s="17">
        <v>26</v>
      </c>
      <c r="AF34" s="16"/>
      <c r="AG34" s="17"/>
      <c r="AH34" s="18"/>
      <c r="AI34" s="25"/>
      <c r="AJ34" s="26"/>
      <c r="AK34" s="25"/>
      <c r="AL34" s="26"/>
      <c r="AM34" s="25"/>
      <c r="AN34" s="26"/>
      <c r="AP34" s="21">
        <f t="shared" si="6"/>
        <v>54</v>
      </c>
      <c r="AQ34" s="21">
        <f t="shared" si="7"/>
        <v>198</v>
      </c>
      <c r="AR34" s="22">
        <f t="shared" si="8"/>
        <v>0.302</v>
      </c>
      <c r="AS34" s="23">
        <f t="shared" si="9"/>
        <v>0.272</v>
      </c>
      <c r="AT34" s="24" t="str">
        <f>IF(AP34=0,"/",IF(AS34&gt;=VLOOKUP(D34,'[1]GEMIDDELDES'!C$5:I$11,7,FALSE),"D.PR",IF(AS34&gt;=VLOOKUP(D34,'[1]GEMIDDELDES'!C$5:I$11,6,FALSE),"PROM",IF(AS34&lt;VLOOKUP(D34,'[1]GEMIDDELDES'!C$5:I$11,5,FALSE),"OG","MG"))))</f>
        <v>OG</v>
      </c>
      <c r="AU34" s="63"/>
    </row>
    <row r="35" spans="2:46" ht="14.25">
      <c r="B35" s="12">
        <v>4759</v>
      </c>
      <c r="C35" s="13" t="str">
        <f>VLOOKUP($B35,'[1]LEDEN'!$B:$G,5,FALSE)</f>
        <v>WARLOP Luc</v>
      </c>
      <c r="D35" s="12">
        <v>9</v>
      </c>
      <c r="E35" s="14" t="str">
        <f>VLOOKUP($B35,'[1]LEDEN'!$B:$G,3,FALSE)</f>
        <v>K.DOS</v>
      </c>
      <c r="G35" s="12"/>
      <c r="H35" s="15"/>
      <c r="I35" s="12"/>
      <c r="J35" s="15"/>
      <c r="K35" s="12"/>
      <c r="L35" s="15"/>
      <c r="N35" s="16">
        <v>9</v>
      </c>
      <c r="O35" s="17">
        <v>15</v>
      </c>
      <c r="P35" s="16">
        <v>6</v>
      </c>
      <c r="Q35" s="17">
        <v>45</v>
      </c>
      <c r="R35" s="16">
        <v>9</v>
      </c>
      <c r="S35" s="17">
        <v>17</v>
      </c>
      <c r="U35" s="16">
        <v>9</v>
      </c>
      <c r="V35" s="17">
        <v>18</v>
      </c>
      <c r="W35" s="16">
        <v>9</v>
      </c>
      <c r="X35" s="17">
        <v>19</v>
      </c>
      <c r="Y35" s="16"/>
      <c r="Z35" s="17"/>
      <c r="AB35" s="16">
        <v>9</v>
      </c>
      <c r="AC35" s="17">
        <v>22</v>
      </c>
      <c r="AD35" s="16">
        <v>9</v>
      </c>
      <c r="AE35" s="17">
        <v>15</v>
      </c>
      <c r="AF35" s="16"/>
      <c r="AG35" s="17"/>
      <c r="AH35" s="18"/>
      <c r="AI35" s="25"/>
      <c r="AJ35" s="26"/>
      <c r="AK35" s="25"/>
      <c r="AL35" s="26"/>
      <c r="AM35" s="25"/>
      <c r="AN35" s="26"/>
      <c r="AP35" s="21">
        <f t="shared" si="6"/>
        <v>60</v>
      </c>
      <c r="AQ35" s="21">
        <f t="shared" si="7"/>
        <v>151</v>
      </c>
      <c r="AR35" s="22">
        <f t="shared" si="8"/>
        <v>0.441</v>
      </c>
      <c r="AS35" s="23">
        <f t="shared" si="9"/>
        <v>0.397</v>
      </c>
      <c r="AT35" s="24" t="str">
        <f>IF(AP35=0,"/",IF(AS35&gt;=VLOOKUP(D35,'[1]GEMIDDELDES'!C$5:I$11,7,FALSE),"D.PR",IF(AS35&gt;=VLOOKUP(D35,'[1]GEMIDDELDES'!C$5:I$11,6,FALSE),"PROM",IF(AS35&lt;VLOOKUP(D35,'[1]GEMIDDELDES'!C$5:I$11,5,FALSE),"OG","MG"))))</f>
        <v>MG</v>
      </c>
    </row>
    <row r="36" spans="2:47" ht="14.25">
      <c r="B36" s="12">
        <v>8036</v>
      </c>
      <c r="C36" s="13" t="str">
        <f>VLOOKUP($B36,'[1]LEDEN'!$B:$G,5,FALSE)</f>
        <v>VERCAIGNE Mario</v>
      </c>
      <c r="D36" s="12">
        <v>14</v>
      </c>
      <c r="E36" s="64" t="str">
        <f>VLOOKUP($B36,'[1]LEDEN'!$B:$G,3,FALSE)</f>
        <v>CBC-DLS</v>
      </c>
      <c r="G36" s="12"/>
      <c r="H36" s="15"/>
      <c r="I36" s="12"/>
      <c r="J36" s="15"/>
      <c r="K36" s="12"/>
      <c r="L36" s="15"/>
      <c r="N36" s="16"/>
      <c r="O36" s="17"/>
      <c r="P36" s="16"/>
      <c r="Q36" s="17"/>
      <c r="R36" s="16"/>
      <c r="S36" s="17"/>
      <c r="U36" s="16">
        <v>14</v>
      </c>
      <c r="V36" s="17">
        <v>21</v>
      </c>
      <c r="W36" s="16">
        <v>14</v>
      </c>
      <c r="X36" s="17">
        <v>16</v>
      </c>
      <c r="Y36" s="16"/>
      <c r="Z36" s="17"/>
      <c r="AB36" s="16">
        <v>14</v>
      </c>
      <c r="AC36" s="17">
        <v>11</v>
      </c>
      <c r="AD36" s="16">
        <v>11</v>
      </c>
      <c r="AE36" s="17">
        <v>26</v>
      </c>
      <c r="AF36" s="16">
        <v>14</v>
      </c>
      <c r="AG36" s="17">
        <v>18</v>
      </c>
      <c r="AH36" s="18"/>
      <c r="AI36" s="16">
        <v>14</v>
      </c>
      <c r="AJ36" s="17">
        <v>19</v>
      </c>
      <c r="AK36" s="16">
        <v>12</v>
      </c>
      <c r="AL36" s="17">
        <v>20</v>
      </c>
      <c r="AM36" s="16">
        <v>14</v>
      </c>
      <c r="AN36" s="17">
        <v>8</v>
      </c>
      <c r="AP36" s="21">
        <f t="shared" si="6"/>
        <v>107</v>
      </c>
      <c r="AQ36" s="21">
        <f t="shared" si="7"/>
        <v>139</v>
      </c>
      <c r="AR36" s="22">
        <f t="shared" si="8"/>
        <v>0.854</v>
      </c>
      <c r="AS36" s="23">
        <f t="shared" si="9"/>
        <v>0.769</v>
      </c>
      <c r="AT36" s="24" t="str">
        <f>IF(AP36=0,"/",IF(AS36&gt;=VLOOKUP(D36,'[1]GEMIDDELDES'!C$5:I$11,7,FALSE),"D.PR",IF(AS36&gt;=VLOOKUP(D36,'[1]GEMIDDELDES'!C$5:I$11,6,FALSE),"PROM",IF(AS36&lt;VLOOKUP(D36,'[1]GEMIDDELDES'!C$5:I$11,5,FALSE),"OG","MG"))))</f>
        <v>PROM</v>
      </c>
      <c r="AU36" s="63"/>
    </row>
    <row r="37" spans="2:46" ht="14.25">
      <c r="B37" s="12">
        <v>8714</v>
      </c>
      <c r="C37" s="13" t="str">
        <f>VLOOKUP($B37,'[1]LEDEN'!$B:$G,5,FALSE)</f>
        <v>LOOSVELDT Frank</v>
      </c>
      <c r="D37" s="12">
        <v>17</v>
      </c>
      <c r="E37" s="14" t="str">
        <f>VLOOKUP($B37,'[1]LEDEN'!$B:$G,3,FALSE)</f>
        <v>KKBC</v>
      </c>
      <c r="G37" s="12"/>
      <c r="H37" s="15"/>
      <c r="I37" s="12"/>
      <c r="J37" s="15"/>
      <c r="K37" s="12"/>
      <c r="L37" s="15"/>
      <c r="N37" s="16"/>
      <c r="O37" s="17"/>
      <c r="P37" s="16"/>
      <c r="Q37" s="17"/>
      <c r="R37" s="16"/>
      <c r="S37" s="17"/>
      <c r="U37" s="16"/>
      <c r="V37" s="17"/>
      <c r="W37" s="16"/>
      <c r="X37" s="17"/>
      <c r="Y37" s="16"/>
      <c r="Z37" s="17"/>
      <c r="AB37" s="16">
        <v>17</v>
      </c>
      <c r="AC37" s="17">
        <v>32</v>
      </c>
      <c r="AD37" s="16">
        <v>17</v>
      </c>
      <c r="AE37" s="17">
        <v>33</v>
      </c>
      <c r="AF37" s="16"/>
      <c r="AG37" s="17"/>
      <c r="AH37" s="18"/>
      <c r="AI37" s="16">
        <v>4</v>
      </c>
      <c r="AJ37" s="17">
        <v>21</v>
      </c>
      <c r="AK37" s="16">
        <v>10</v>
      </c>
      <c r="AL37" s="17">
        <v>19</v>
      </c>
      <c r="AM37" s="16"/>
      <c r="AN37" s="17"/>
      <c r="AP37" s="21">
        <f t="shared" si="6"/>
        <v>48</v>
      </c>
      <c r="AQ37" s="21">
        <f t="shared" si="7"/>
        <v>105</v>
      </c>
      <c r="AR37" s="22">
        <f t="shared" si="8"/>
        <v>0.507</v>
      </c>
      <c r="AS37" s="23">
        <f t="shared" si="9"/>
        <v>0.457</v>
      </c>
      <c r="AT37" s="24" t="s">
        <v>19</v>
      </c>
    </row>
    <row r="38" spans="2:46" ht="14.25">
      <c r="B38" s="12">
        <v>5746</v>
      </c>
      <c r="C38" s="13" t="str">
        <f>VLOOKUP($B38,'[1]LEDEN'!$B:$G,5,FALSE)</f>
        <v>NICHELSON Pascal</v>
      </c>
      <c r="D38" s="12">
        <v>25</v>
      </c>
      <c r="E38" s="14" t="str">
        <f>VLOOKUP($B38,'[1]LEDEN'!$B:$G,3,FALSE)</f>
        <v>K.GHOK</v>
      </c>
      <c r="G38" s="12"/>
      <c r="H38" s="15"/>
      <c r="I38" s="12"/>
      <c r="J38" s="15"/>
      <c r="K38" s="12"/>
      <c r="L38" s="15"/>
      <c r="N38" s="25"/>
      <c r="O38" s="26"/>
      <c r="P38" s="25"/>
      <c r="Q38" s="26"/>
      <c r="R38" s="25"/>
      <c r="S38" s="26"/>
      <c r="U38" s="25">
        <v>18</v>
      </c>
      <c r="V38" s="26">
        <v>29</v>
      </c>
      <c r="W38" s="25">
        <v>21</v>
      </c>
      <c r="X38" s="26">
        <v>30</v>
      </c>
      <c r="Y38" s="16">
        <v>21</v>
      </c>
      <c r="Z38" s="17">
        <v>38</v>
      </c>
      <c r="AB38" s="25">
        <v>25</v>
      </c>
      <c r="AC38" s="26">
        <v>15</v>
      </c>
      <c r="AD38" s="25">
        <v>25</v>
      </c>
      <c r="AE38" s="26">
        <v>27</v>
      </c>
      <c r="AF38" s="25"/>
      <c r="AG38" s="26"/>
      <c r="AH38" s="18"/>
      <c r="AI38" s="25">
        <v>25</v>
      </c>
      <c r="AJ38" s="26">
        <v>38</v>
      </c>
      <c r="AK38" s="25">
        <v>25</v>
      </c>
      <c r="AL38" s="26">
        <v>15</v>
      </c>
      <c r="AM38" s="25"/>
      <c r="AN38" s="26"/>
      <c r="AP38" s="21">
        <f t="shared" si="6"/>
        <v>160</v>
      </c>
      <c r="AQ38" s="21">
        <f t="shared" si="7"/>
        <v>192</v>
      </c>
      <c r="AR38" s="22">
        <f t="shared" si="8"/>
        <v>0.925</v>
      </c>
      <c r="AS38" s="23">
        <f t="shared" si="9"/>
        <v>0.833</v>
      </c>
      <c r="AT38" s="24" t="str">
        <f>IF(AP38=0,"/",IF(AS38&gt;=VLOOKUP(D38,'[1]GEMIDDELDES'!C$5:I$11,7,FALSE),"D.PR",IF(AS38&gt;=VLOOKUP(D38,'[1]GEMIDDELDES'!C$5:I$11,6,FALSE),"PROM",IF(AS38&lt;VLOOKUP(D38,'[1]GEMIDDELDES'!C$5:I$11,5,FALSE),"OG","MG"))))</f>
        <v>OG</v>
      </c>
    </row>
    <row r="39" spans="2:46" ht="14.25">
      <c r="B39" s="12">
        <v>1143</v>
      </c>
      <c r="C39" s="13" t="str">
        <f>VLOOKUP($B39,'[1]LEDEN'!$B:$G,5,FALSE)</f>
        <v>LOUAGIE Bjorn</v>
      </c>
      <c r="D39" s="12">
        <v>17</v>
      </c>
      <c r="E39" s="14" t="str">
        <f>VLOOKUP($B39,'[1]LEDEN'!$B:$G,3,FALSE)</f>
        <v>K.GHOK</v>
      </c>
      <c r="G39" s="12"/>
      <c r="H39" s="15"/>
      <c r="I39" s="12"/>
      <c r="J39" s="15"/>
      <c r="K39" s="12"/>
      <c r="L39" s="15"/>
      <c r="N39" s="25"/>
      <c r="O39" s="26"/>
      <c r="P39" s="25"/>
      <c r="Q39" s="26"/>
      <c r="R39" s="25"/>
      <c r="S39" s="26"/>
      <c r="U39" s="25">
        <v>17</v>
      </c>
      <c r="V39" s="26">
        <v>34</v>
      </c>
      <c r="W39" s="25">
        <v>14</v>
      </c>
      <c r="X39" s="26">
        <v>44</v>
      </c>
      <c r="Y39" s="16">
        <v>17</v>
      </c>
      <c r="Z39" s="17">
        <v>26</v>
      </c>
      <c r="AB39" s="25">
        <v>17</v>
      </c>
      <c r="AC39" s="26">
        <v>26</v>
      </c>
      <c r="AD39" s="25">
        <v>17</v>
      </c>
      <c r="AE39" s="26">
        <v>34</v>
      </c>
      <c r="AF39" s="25"/>
      <c r="AG39" s="26"/>
      <c r="AH39" s="18"/>
      <c r="AI39" s="25">
        <v>17</v>
      </c>
      <c r="AJ39" s="26">
        <v>28</v>
      </c>
      <c r="AK39" s="25">
        <v>14</v>
      </c>
      <c r="AL39" s="26">
        <v>26</v>
      </c>
      <c r="AM39" s="25">
        <v>17</v>
      </c>
      <c r="AN39" s="26">
        <v>12</v>
      </c>
      <c r="AP39" s="21">
        <f t="shared" si="6"/>
        <v>130</v>
      </c>
      <c r="AQ39" s="21">
        <f t="shared" si="7"/>
        <v>230</v>
      </c>
      <c r="AR39" s="22">
        <f t="shared" si="8"/>
        <v>0.627</v>
      </c>
      <c r="AS39" s="23">
        <f t="shared" si="9"/>
        <v>0.565</v>
      </c>
      <c r="AT39" s="24" t="str">
        <f>IF(AP39=0,"/",IF(AS39&gt;=VLOOKUP(D39,'[1]GEMIDDELDES'!C$5:I$11,7,FALSE),"D.PR",IF(AS39&gt;=VLOOKUP(D39,'[1]GEMIDDELDES'!C$5:I$11,6,FALSE),"PROM",IF(AS39&lt;VLOOKUP(D39,'[1]GEMIDDELDES'!C$5:I$11,5,FALSE),"OG","MG"))))</f>
        <v>OG</v>
      </c>
    </row>
    <row r="40" spans="2:46" ht="14.25">
      <c r="B40" s="12">
        <v>7024</v>
      </c>
      <c r="C40" s="13" t="str">
        <f>VLOOKUP($B40,'[1]LEDEN'!$B:$G,5,FALSE)</f>
        <v>HUYGHELIER Herman</v>
      </c>
      <c r="D40" s="12">
        <v>9</v>
      </c>
      <c r="E40" s="14" t="str">
        <f>VLOOKUP($B40,'[1]LEDEN'!$B:$G,3,FALSE)</f>
        <v>KKBC</v>
      </c>
      <c r="G40" s="12"/>
      <c r="H40" s="15"/>
      <c r="I40" s="12"/>
      <c r="J40" s="15"/>
      <c r="K40" s="12"/>
      <c r="L40" s="15"/>
      <c r="N40" s="25">
        <v>9</v>
      </c>
      <c r="O40" s="26">
        <v>39</v>
      </c>
      <c r="P40" s="25">
        <v>9</v>
      </c>
      <c r="Q40" s="26">
        <v>32</v>
      </c>
      <c r="R40" s="25"/>
      <c r="S40" s="26"/>
      <c r="U40" s="25">
        <v>8</v>
      </c>
      <c r="V40" s="26">
        <v>19</v>
      </c>
      <c r="W40" s="25">
        <v>9</v>
      </c>
      <c r="X40" s="26">
        <v>14</v>
      </c>
      <c r="Y40" s="16">
        <v>9</v>
      </c>
      <c r="Z40" s="17">
        <v>35</v>
      </c>
      <c r="AB40" s="25">
        <v>5</v>
      </c>
      <c r="AC40" s="26">
        <v>26</v>
      </c>
      <c r="AD40" s="25">
        <v>7</v>
      </c>
      <c r="AE40" s="26">
        <v>33</v>
      </c>
      <c r="AF40" s="25"/>
      <c r="AG40" s="26"/>
      <c r="AH40" s="18"/>
      <c r="AI40" s="25"/>
      <c r="AJ40" s="26"/>
      <c r="AK40" s="25"/>
      <c r="AL40" s="26"/>
      <c r="AM40" s="25"/>
      <c r="AN40" s="26"/>
      <c r="AP40" s="21">
        <f t="shared" si="6"/>
        <v>56</v>
      </c>
      <c r="AQ40" s="21">
        <f t="shared" si="7"/>
        <v>198</v>
      </c>
      <c r="AR40" s="22">
        <f t="shared" si="8"/>
        <v>0.313</v>
      </c>
      <c r="AS40" s="23">
        <f t="shared" si="9"/>
        <v>0.282</v>
      </c>
      <c r="AT40" s="24" t="str">
        <f>IF(AP40=0,"/",IF(AS40&gt;=VLOOKUP(D40,'[1]GEMIDDELDES'!C$5:I$11,7,FALSE),"D.PR",IF(AS40&gt;=VLOOKUP(D40,'[1]GEMIDDELDES'!C$5:I$11,6,FALSE),"PROM",IF(AS40&lt;VLOOKUP(D40,'[1]GEMIDDELDES'!C$5:I$11,5,FALSE),"OG","MG"))))</f>
        <v>OG</v>
      </c>
    </row>
    <row r="41" spans="2:46" ht="14.25">
      <c r="B41" s="12">
        <v>7300</v>
      </c>
      <c r="C41" s="13" t="str">
        <f>VLOOKUP($B41,'[1]LEDEN'!$B:$G,5,FALSE)</f>
        <v>VAN ACKER Brecht</v>
      </c>
      <c r="D41" s="12">
        <v>11</v>
      </c>
      <c r="E41" s="14" t="str">
        <f>VLOOKUP($B41,'[1]LEDEN'!$B:$G,3,FALSE)</f>
        <v>WOH</v>
      </c>
      <c r="G41" s="12"/>
      <c r="H41" s="15"/>
      <c r="I41" s="12"/>
      <c r="J41" s="15"/>
      <c r="K41" s="12"/>
      <c r="L41" s="15"/>
      <c r="N41" s="25">
        <v>7</v>
      </c>
      <c r="O41" s="26">
        <v>19</v>
      </c>
      <c r="P41" s="25">
        <v>9</v>
      </c>
      <c r="Q41" s="26">
        <v>22</v>
      </c>
      <c r="R41" s="25">
        <v>9</v>
      </c>
      <c r="S41" s="26">
        <v>10</v>
      </c>
      <c r="U41" s="25">
        <v>9</v>
      </c>
      <c r="V41" s="26">
        <v>18</v>
      </c>
      <c r="W41" s="25">
        <v>9</v>
      </c>
      <c r="X41" s="26">
        <v>9</v>
      </c>
      <c r="Y41" s="16"/>
      <c r="Z41" s="17"/>
      <c r="AB41" s="25">
        <v>9</v>
      </c>
      <c r="AC41" s="26">
        <v>19</v>
      </c>
      <c r="AD41" s="25">
        <v>6</v>
      </c>
      <c r="AE41" s="26">
        <v>18</v>
      </c>
      <c r="AF41" s="25">
        <v>9</v>
      </c>
      <c r="AG41" s="26">
        <v>39</v>
      </c>
      <c r="AH41" s="18"/>
      <c r="AI41" s="25">
        <v>9</v>
      </c>
      <c r="AJ41" s="26">
        <v>27</v>
      </c>
      <c r="AK41" s="25">
        <v>11</v>
      </c>
      <c r="AL41" s="26">
        <v>21</v>
      </c>
      <c r="AM41" s="25">
        <v>8</v>
      </c>
      <c r="AN41" s="26">
        <v>22</v>
      </c>
      <c r="AP41" s="21">
        <f t="shared" si="6"/>
        <v>95</v>
      </c>
      <c r="AQ41" s="21">
        <f t="shared" si="6"/>
        <v>224</v>
      </c>
      <c r="AR41" s="22">
        <f t="shared" si="8"/>
        <v>0.47</v>
      </c>
      <c r="AS41" s="23">
        <f t="shared" si="9"/>
        <v>0.424</v>
      </c>
      <c r="AT41" s="24" t="str">
        <f>IF(AP41=0,"/",IF(AS41&gt;=VLOOKUP(D41,'[1]GEMIDDELDES'!C$5:I$11,7,FALSE),"D.PR",IF(AS41&gt;=VLOOKUP(D41,'[1]GEMIDDELDES'!C$5:I$11,6,FALSE),"PROM",IF(AS41&lt;VLOOKUP(D41,'[1]GEMIDDELDES'!C$5:I$11,5,FALSE),"OG","MG"))))</f>
        <v>MG</v>
      </c>
    </row>
    <row r="42" ht="9" customHeight="1"/>
  </sheetData>
  <sheetProtection/>
  <mergeCells count="12">
    <mergeCell ref="B2:C2"/>
    <mergeCell ref="D2:AN2"/>
    <mergeCell ref="AO2:AT2"/>
    <mergeCell ref="B4:AT4"/>
    <mergeCell ref="B5:C5"/>
    <mergeCell ref="D5:E5"/>
    <mergeCell ref="B6:E6"/>
    <mergeCell ref="G6:L6"/>
    <mergeCell ref="N6:S6"/>
    <mergeCell ref="U6:Z6"/>
    <mergeCell ref="AB6:AG6"/>
    <mergeCell ref="AI6:AN6"/>
  </mergeCells>
  <printOptions horizontalCentered="1" verticalCentered="1"/>
  <pageMargins left="0" right="0" top="0.4724409448818898" bottom="0.1968503937007874" header="0" footer="0"/>
  <pageSetup horizontalDpi="360" verticalDpi="36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917"/>
  <sheetViews>
    <sheetView zoomScalePageLayoutView="0" workbookViewId="0" topLeftCell="A1">
      <selection activeCell="D4" sqref="D4"/>
    </sheetView>
  </sheetViews>
  <sheetFormatPr defaultColWidth="8.7109375" defaultRowHeight="15"/>
  <cols>
    <col min="1" max="1" width="5.7109375" style="131" customWidth="1"/>
    <col min="2" max="2" width="23.7109375" style="135" customWidth="1"/>
    <col min="3" max="3" width="6.7109375" style="131" customWidth="1"/>
    <col min="4" max="4" width="5.7109375" style="133" customWidth="1"/>
    <col min="5" max="6" width="5.7109375" style="134" customWidth="1"/>
    <col min="7" max="7" width="8.7109375" style="145" customWidth="1"/>
    <col min="8" max="16384" width="8.7109375" style="135" customWidth="1"/>
  </cols>
  <sheetData>
    <row r="1" spans="1:20" s="209" customFormat="1" ht="12.75" customHeight="1">
      <c r="A1" s="205" t="s">
        <v>244</v>
      </c>
      <c r="B1" s="205" t="s">
        <v>245</v>
      </c>
      <c r="C1" s="205" t="s">
        <v>9</v>
      </c>
      <c r="D1" s="133"/>
      <c r="E1" s="205"/>
      <c r="F1" s="205"/>
      <c r="G1" s="206"/>
      <c r="H1" s="207"/>
      <c r="I1" s="205"/>
      <c r="J1" s="205"/>
      <c r="K1" s="205"/>
      <c r="L1" s="208" t="s">
        <v>11</v>
      </c>
      <c r="M1" s="205"/>
      <c r="N1" s="205"/>
      <c r="O1" s="205"/>
      <c r="P1" s="205"/>
      <c r="Q1" s="205"/>
      <c r="R1" s="205"/>
      <c r="T1" s="205" t="s">
        <v>246</v>
      </c>
    </row>
    <row r="2" spans="1:20" s="211" customFormat="1" ht="12.75" customHeight="1">
      <c r="A2" s="210"/>
      <c r="D2" s="138"/>
      <c r="E2" s="210"/>
      <c r="F2" s="210"/>
      <c r="G2" s="212"/>
      <c r="H2" s="210"/>
      <c r="I2" s="210"/>
      <c r="J2" s="210"/>
      <c r="K2" s="210"/>
      <c r="L2" s="213"/>
      <c r="M2" s="210"/>
      <c r="N2" s="210"/>
      <c r="O2" s="210"/>
      <c r="P2" s="210"/>
      <c r="Q2" s="210"/>
      <c r="R2" s="210"/>
      <c r="T2" s="210"/>
    </row>
    <row r="3" spans="1:7" ht="12.75" customHeight="1">
      <c r="A3" s="136">
        <v>7148</v>
      </c>
      <c r="B3" s="137" t="s">
        <v>63</v>
      </c>
      <c r="C3" s="136" t="s">
        <v>64</v>
      </c>
      <c r="D3" s="140" t="s">
        <v>247</v>
      </c>
      <c r="E3" s="133"/>
      <c r="F3" s="133"/>
      <c r="G3" s="139"/>
    </row>
    <row r="4" spans="1:7" ht="12.75" customHeight="1">
      <c r="A4" s="136">
        <v>7162</v>
      </c>
      <c r="B4" s="137" t="s">
        <v>65</v>
      </c>
      <c r="C4" s="136" t="s">
        <v>64</v>
      </c>
      <c r="D4" s="133">
        <v>14</v>
      </c>
      <c r="E4" s="133"/>
      <c r="F4" s="133"/>
      <c r="G4" s="139"/>
    </row>
    <row r="5" spans="1:7" ht="15" customHeight="1">
      <c r="A5" s="136">
        <v>9063</v>
      </c>
      <c r="B5" s="137" t="s">
        <v>66</v>
      </c>
      <c r="C5" s="136" t="s">
        <v>64</v>
      </c>
      <c r="D5" s="140"/>
      <c r="E5" s="133"/>
      <c r="F5" s="133"/>
      <c r="G5" s="139" t="s">
        <v>67</v>
      </c>
    </row>
    <row r="6" spans="1:7" ht="12.75" customHeight="1">
      <c r="A6" s="136">
        <v>7167</v>
      </c>
      <c r="B6" s="137" t="s">
        <v>68</v>
      </c>
      <c r="C6" s="136" t="s">
        <v>64</v>
      </c>
      <c r="D6" s="133">
        <v>14</v>
      </c>
      <c r="E6" s="133"/>
      <c r="F6" s="133"/>
      <c r="G6" s="139"/>
    </row>
    <row r="7" spans="1:7" ht="12.75" customHeight="1">
      <c r="A7" s="136">
        <v>6678</v>
      </c>
      <c r="B7" s="137" t="s">
        <v>69</v>
      </c>
      <c r="C7" s="136" t="s">
        <v>64</v>
      </c>
      <c r="E7" s="141"/>
      <c r="F7" s="141"/>
      <c r="G7" s="139"/>
    </row>
    <row r="8" spans="1:7" ht="12.75" customHeight="1">
      <c r="A8" s="142" t="s">
        <v>70</v>
      </c>
      <c r="B8" s="137" t="s">
        <v>71</v>
      </c>
      <c r="C8" s="136" t="s">
        <v>64</v>
      </c>
      <c r="E8" s="133"/>
      <c r="F8" s="133"/>
      <c r="G8" s="139"/>
    </row>
    <row r="9" spans="1:7" ht="12.75" customHeight="1">
      <c r="A9" s="136">
        <v>7134</v>
      </c>
      <c r="B9" s="137" t="s">
        <v>72</v>
      </c>
      <c r="C9" s="136" t="s">
        <v>64</v>
      </c>
      <c r="E9" s="133"/>
      <c r="F9" s="133"/>
      <c r="G9" s="139"/>
    </row>
    <row r="10" spans="1:7" ht="12.75" customHeight="1">
      <c r="A10" s="136">
        <v>6399</v>
      </c>
      <c r="B10" s="137" t="s">
        <v>73</v>
      </c>
      <c r="C10" s="136" t="s">
        <v>64</v>
      </c>
      <c r="D10" s="133">
        <v>11</v>
      </c>
      <c r="E10" s="133"/>
      <c r="F10" s="133"/>
      <c r="G10" s="139"/>
    </row>
    <row r="11" spans="1:7" ht="12.75" customHeight="1">
      <c r="A11" s="136" t="s">
        <v>74</v>
      </c>
      <c r="B11" s="137" t="s">
        <v>75</v>
      </c>
      <c r="C11" s="136" t="s">
        <v>64</v>
      </c>
      <c r="E11" s="133"/>
      <c r="F11" s="133"/>
      <c r="G11" s="139"/>
    </row>
    <row r="12" spans="1:7" ht="12.75" customHeight="1">
      <c r="A12" s="136">
        <v>7678</v>
      </c>
      <c r="B12" s="137" t="s">
        <v>76</v>
      </c>
      <c r="C12" s="136" t="s">
        <v>64</v>
      </c>
      <c r="D12" s="140"/>
      <c r="E12" s="133"/>
      <c r="F12" s="133"/>
      <c r="G12" s="139"/>
    </row>
    <row r="13" spans="1:7" ht="12.75" customHeight="1">
      <c r="A13" s="136">
        <v>4522</v>
      </c>
      <c r="B13" s="137" t="s">
        <v>77</v>
      </c>
      <c r="C13" s="136" t="s">
        <v>64</v>
      </c>
      <c r="D13" s="140" t="s">
        <v>247</v>
      </c>
      <c r="E13" s="133"/>
      <c r="F13" s="133"/>
      <c r="G13" s="139"/>
    </row>
    <row r="14" spans="1:7" ht="12.75" customHeight="1">
      <c r="A14" s="136">
        <v>1102</v>
      </c>
      <c r="B14" s="137" t="s">
        <v>78</v>
      </c>
      <c r="C14" s="136" t="s">
        <v>79</v>
      </c>
      <c r="D14" s="133">
        <v>11</v>
      </c>
      <c r="E14" s="133"/>
      <c r="F14" s="133"/>
      <c r="G14" s="143"/>
    </row>
    <row r="15" spans="1:7" ht="12.75" customHeight="1">
      <c r="A15" s="136">
        <v>8921</v>
      </c>
      <c r="B15" s="137" t="s">
        <v>80</v>
      </c>
      <c r="C15" s="136" t="s">
        <v>79</v>
      </c>
      <c r="E15" s="133"/>
      <c r="F15" s="133"/>
      <c r="G15" s="143"/>
    </row>
    <row r="16" spans="1:7" ht="12.75" customHeight="1">
      <c r="A16" s="136">
        <v>7357</v>
      </c>
      <c r="B16" s="137" t="s">
        <v>71</v>
      </c>
      <c r="C16" s="136" t="s">
        <v>79</v>
      </c>
      <c r="D16" s="133">
        <v>14</v>
      </c>
      <c r="E16" s="133"/>
      <c r="F16" s="133"/>
      <c r="G16" s="139"/>
    </row>
    <row r="17" spans="1:7" ht="12.75" customHeight="1">
      <c r="A17" s="136">
        <v>9784</v>
      </c>
      <c r="B17" s="137" t="s">
        <v>81</v>
      </c>
      <c r="C17" s="136" t="s">
        <v>79</v>
      </c>
      <c r="E17" s="133"/>
      <c r="F17" s="133"/>
      <c r="G17" s="139"/>
    </row>
    <row r="18" spans="1:7" ht="12.75" customHeight="1">
      <c r="A18" s="136">
        <v>7155</v>
      </c>
      <c r="B18" s="137" t="s">
        <v>82</v>
      </c>
      <c r="C18" s="136" t="s">
        <v>79</v>
      </c>
      <c r="E18" s="133"/>
      <c r="F18" s="133"/>
      <c r="G18" s="139"/>
    </row>
    <row r="19" spans="1:7" ht="12.75" customHeight="1">
      <c r="A19" s="142" t="s">
        <v>83</v>
      </c>
      <c r="B19" s="137" t="s">
        <v>84</v>
      </c>
      <c r="C19" s="136" t="s">
        <v>79</v>
      </c>
      <c r="E19" s="133"/>
      <c r="F19" s="133"/>
      <c r="G19" s="139"/>
    </row>
    <row r="20" spans="1:7" ht="12.75" customHeight="1">
      <c r="A20" s="142" t="s">
        <v>85</v>
      </c>
      <c r="B20" s="137" t="s">
        <v>86</v>
      </c>
      <c r="C20" s="136" t="s">
        <v>79</v>
      </c>
      <c r="E20" s="133"/>
      <c r="F20" s="133"/>
      <c r="G20" s="139"/>
    </row>
    <row r="21" spans="1:7" ht="12.75" customHeight="1">
      <c r="A21" s="136">
        <v>8046</v>
      </c>
      <c r="B21" s="137" t="s">
        <v>87</v>
      </c>
      <c r="C21" s="136" t="s">
        <v>79</v>
      </c>
      <c r="E21" s="133"/>
      <c r="F21" s="133"/>
      <c r="G21" s="139"/>
    </row>
    <row r="22" spans="1:7" ht="12.75" customHeight="1">
      <c r="A22" s="136">
        <v>6074</v>
      </c>
      <c r="B22" s="137" t="s">
        <v>88</v>
      </c>
      <c r="C22" s="136" t="s">
        <v>79</v>
      </c>
      <c r="E22" s="133"/>
      <c r="F22" s="133"/>
      <c r="G22" s="139"/>
    </row>
    <row r="23" spans="1:7" ht="12.75" customHeight="1">
      <c r="A23" s="136">
        <v>8002</v>
      </c>
      <c r="B23" s="137" t="s">
        <v>89</v>
      </c>
      <c r="C23" s="136" t="s">
        <v>79</v>
      </c>
      <c r="D23" s="133">
        <v>17</v>
      </c>
      <c r="E23" s="133"/>
      <c r="F23" s="133"/>
      <c r="G23" s="139"/>
    </row>
    <row r="24" spans="1:7" ht="12.75" customHeight="1">
      <c r="A24" s="136" t="s">
        <v>90</v>
      </c>
      <c r="B24" s="137" t="s">
        <v>91</v>
      </c>
      <c r="C24" s="136" t="s">
        <v>79</v>
      </c>
      <c r="D24" s="140"/>
      <c r="E24" s="133"/>
      <c r="F24" s="133"/>
      <c r="G24" s="139"/>
    </row>
    <row r="25" spans="1:7" ht="12.75" customHeight="1">
      <c r="A25" s="136">
        <v>7141</v>
      </c>
      <c r="B25" s="137" t="s">
        <v>92</v>
      </c>
      <c r="C25" s="136" t="s">
        <v>79</v>
      </c>
      <c r="D25" s="140" t="s">
        <v>247</v>
      </c>
      <c r="E25" s="133"/>
      <c r="F25" s="133"/>
      <c r="G25" s="139"/>
    </row>
    <row r="26" spans="1:7" ht="12.75" customHeight="1">
      <c r="A26" s="136">
        <v>7287</v>
      </c>
      <c r="B26" s="137" t="s">
        <v>93</v>
      </c>
      <c r="C26" s="136" t="s">
        <v>79</v>
      </c>
      <c r="D26" s="140" t="s">
        <v>247</v>
      </c>
      <c r="E26" s="133"/>
      <c r="F26" s="133"/>
      <c r="G26" s="139"/>
    </row>
    <row r="27" spans="1:7" ht="12.75" customHeight="1">
      <c r="A27" s="136">
        <v>8668</v>
      </c>
      <c r="B27" s="137" t="s">
        <v>94</v>
      </c>
      <c r="C27" s="136" t="s">
        <v>79</v>
      </c>
      <c r="D27" s="140"/>
      <c r="E27" s="141"/>
      <c r="F27" s="141"/>
      <c r="G27" s="139"/>
    </row>
    <row r="28" spans="1:7" ht="12.75" customHeight="1">
      <c r="A28" s="136">
        <v>9768</v>
      </c>
      <c r="B28" s="137" t="s">
        <v>95</v>
      </c>
      <c r="C28" s="136" t="s">
        <v>79</v>
      </c>
      <c r="E28" s="133"/>
      <c r="F28" s="133"/>
      <c r="G28" s="139"/>
    </row>
    <row r="29" spans="1:7" ht="12.75" customHeight="1">
      <c r="A29" s="136">
        <v>7010</v>
      </c>
      <c r="B29" s="137" t="s">
        <v>96</v>
      </c>
      <c r="C29" s="136" t="s">
        <v>79</v>
      </c>
      <c r="D29" s="133">
        <v>14</v>
      </c>
      <c r="E29" s="133"/>
      <c r="F29" s="133"/>
      <c r="G29" s="139"/>
    </row>
    <row r="30" spans="1:7" ht="12.75" customHeight="1">
      <c r="A30" s="136">
        <v>4133</v>
      </c>
      <c r="B30" s="137" t="s">
        <v>97</v>
      </c>
      <c r="C30" s="136" t="s">
        <v>79</v>
      </c>
      <c r="E30" s="133"/>
      <c r="F30" s="133"/>
      <c r="G30" s="139"/>
    </row>
    <row r="31" spans="1:7" ht="12.75" customHeight="1">
      <c r="A31" s="136" t="s">
        <v>98</v>
      </c>
      <c r="B31" s="137" t="s">
        <v>99</v>
      </c>
      <c r="C31" s="136" t="s">
        <v>100</v>
      </c>
      <c r="E31" s="144"/>
      <c r="F31" s="141"/>
      <c r="G31" s="143"/>
    </row>
    <row r="32" spans="1:7" ht="12.75" customHeight="1">
      <c r="A32" s="142" t="s">
        <v>101</v>
      </c>
      <c r="B32" s="137" t="s">
        <v>102</v>
      </c>
      <c r="C32" s="136" t="s">
        <v>100</v>
      </c>
      <c r="E32" s="133"/>
      <c r="F32" s="133"/>
      <c r="G32" s="143"/>
    </row>
    <row r="33" spans="1:7" ht="12.75" customHeight="1">
      <c r="A33" s="142" t="s">
        <v>103</v>
      </c>
      <c r="B33" s="137" t="s">
        <v>104</v>
      </c>
      <c r="C33" s="136" t="s">
        <v>100</v>
      </c>
      <c r="E33" s="133"/>
      <c r="F33" s="133"/>
      <c r="G33" s="143"/>
    </row>
    <row r="34" spans="1:7" ht="12.75" customHeight="1">
      <c r="A34" s="136">
        <v>4162</v>
      </c>
      <c r="B34" s="137" t="s">
        <v>105</v>
      </c>
      <c r="C34" s="136" t="s">
        <v>100</v>
      </c>
      <c r="E34" s="133"/>
      <c r="F34" s="133"/>
      <c r="G34" s="143"/>
    </row>
    <row r="35" spans="1:7" ht="12.75" customHeight="1">
      <c r="A35" s="136">
        <v>4167</v>
      </c>
      <c r="B35" s="137" t="s">
        <v>106</v>
      </c>
      <c r="C35" s="136" t="s">
        <v>100</v>
      </c>
      <c r="E35" s="133"/>
      <c r="F35" s="133"/>
      <c r="G35" s="143"/>
    </row>
    <row r="36" spans="1:7" ht="12.75" customHeight="1">
      <c r="A36" s="142" t="s">
        <v>107</v>
      </c>
      <c r="B36" s="137" t="s">
        <v>108</v>
      </c>
      <c r="C36" s="136" t="s">
        <v>100</v>
      </c>
      <c r="F36" s="133"/>
      <c r="G36" s="143"/>
    </row>
    <row r="37" spans="1:7" ht="12.75" customHeight="1">
      <c r="A37" s="142" t="s">
        <v>109</v>
      </c>
      <c r="B37" s="137" t="s">
        <v>110</v>
      </c>
      <c r="C37" s="136" t="s">
        <v>100</v>
      </c>
      <c r="F37" s="133"/>
      <c r="G37" s="143"/>
    </row>
    <row r="38" spans="1:7" ht="12.75" customHeight="1">
      <c r="A38" s="142" t="s">
        <v>111</v>
      </c>
      <c r="B38" s="137" t="s">
        <v>112</v>
      </c>
      <c r="C38" s="136" t="s">
        <v>100</v>
      </c>
      <c r="E38" s="133"/>
      <c r="F38" s="133"/>
      <c r="G38" s="139"/>
    </row>
    <row r="39" spans="1:7" ht="12.75" customHeight="1">
      <c r="A39" s="142">
        <v>9961</v>
      </c>
      <c r="B39" s="137" t="s">
        <v>113</v>
      </c>
      <c r="C39" s="136" t="s">
        <v>100</v>
      </c>
      <c r="E39" s="133"/>
      <c r="F39" s="133"/>
      <c r="G39" s="139"/>
    </row>
    <row r="40" spans="1:7" ht="12.75" customHeight="1">
      <c r="A40" s="142" t="s">
        <v>114</v>
      </c>
      <c r="B40" s="137" t="s">
        <v>115</v>
      </c>
      <c r="C40" s="136" t="s">
        <v>116</v>
      </c>
      <c r="E40" s="133"/>
      <c r="F40" s="133"/>
      <c r="G40" s="139"/>
    </row>
    <row r="41" spans="1:7" ht="12.75" customHeight="1">
      <c r="A41" s="136">
        <v>7797</v>
      </c>
      <c r="B41" s="137" t="s">
        <v>117</v>
      </c>
      <c r="C41" s="136" t="s">
        <v>116</v>
      </c>
      <c r="E41" s="133"/>
      <c r="F41" s="133"/>
      <c r="G41" s="139"/>
    </row>
    <row r="42" spans="1:7" ht="12.75" customHeight="1">
      <c r="A42" s="136">
        <v>4722</v>
      </c>
      <c r="B42" s="137" t="s">
        <v>118</v>
      </c>
      <c r="C42" s="136" t="s">
        <v>116</v>
      </c>
      <c r="E42" s="133"/>
      <c r="F42" s="133"/>
      <c r="G42" s="139"/>
    </row>
    <row r="43" spans="1:7" ht="12.75" customHeight="1">
      <c r="A43" s="136">
        <v>5685</v>
      </c>
      <c r="B43" s="137" t="s">
        <v>119</v>
      </c>
      <c r="C43" s="136" t="s">
        <v>116</v>
      </c>
      <c r="E43" s="133"/>
      <c r="F43" s="133"/>
      <c r="G43" s="139"/>
    </row>
    <row r="44" spans="1:7" ht="12.75" customHeight="1">
      <c r="A44" s="136">
        <v>4099</v>
      </c>
      <c r="B44" s="137" t="s">
        <v>158</v>
      </c>
      <c r="C44" s="136" t="s">
        <v>116</v>
      </c>
      <c r="D44" s="133">
        <v>21</v>
      </c>
      <c r="E44" s="133"/>
      <c r="F44" s="133"/>
      <c r="G44" s="139"/>
    </row>
    <row r="45" spans="1:7" ht="12.75" customHeight="1">
      <c r="A45" s="136">
        <v>9279</v>
      </c>
      <c r="B45" s="137" t="s">
        <v>120</v>
      </c>
      <c r="C45" s="136" t="s">
        <v>116</v>
      </c>
      <c r="E45" s="133"/>
      <c r="F45" s="133"/>
      <c r="G45" s="139"/>
    </row>
    <row r="46" spans="1:7" ht="12.75" customHeight="1">
      <c r="A46" s="136">
        <v>4070</v>
      </c>
      <c r="B46" s="137" t="s">
        <v>121</v>
      </c>
      <c r="C46" s="136" t="s">
        <v>116</v>
      </c>
      <c r="E46" s="133"/>
      <c r="F46" s="133"/>
      <c r="G46" s="139"/>
    </row>
    <row r="47" spans="1:7" ht="12.75" customHeight="1">
      <c r="A47" s="136">
        <v>4071</v>
      </c>
      <c r="B47" s="137" t="s">
        <v>122</v>
      </c>
      <c r="C47" s="136" t="s">
        <v>116</v>
      </c>
      <c r="E47" s="133"/>
      <c r="F47" s="133"/>
      <c r="G47" s="139"/>
    </row>
    <row r="48" spans="1:7" ht="12.75" customHeight="1">
      <c r="A48" s="136">
        <v>9062</v>
      </c>
      <c r="B48" s="137" t="s">
        <v>123</v>
      </c>
      <c r="C48" s="136" t="s">
        <v>116</v>
      </c>
      <c r="E48" s="133"/>
      <c r="F48" s="133"/>
      <c r="G48" s="139"/>
    </row>
    <row r="49" spans="1:7" ht="12.75" customHeight="1">
      <c r="A49" s="142" t="s">
        <v>124</v>
      </c>
      <c r="B49" s="137" t="s">
        <v>106</v>
      </c>
      <c r="C49" s="136" t="s">
        <v>116</v>
      </c>
      <c r="E49" s="133"/>
      <c r="F49" s="133"/>
      <c r="G49" s="139"/>
    </row>
    <row r="50" spans="1:7" ht="12.75" customHeight="1">
      <c r="A50" s="136">
        <v>8669</v>
      </c>
      <c r="B50" s="137" t="s">
        <v>125</v>
      </c>
      <c r="C50" s="136" t="s">
        <v>116</v>
      </c>
      <c r="D50" s="133">
        <v>21</v>
      </c>
      <c r="E50" s="133"/>
      <c r="F50" s="133"/>
      <c r="G50" s="139"/>
    </row>
    <row r="51" spans="1:7" ht="12.75" customHeight="1">
      <c r="A51" s="136">
        <v>4148</v>
      </c>
      <c r="B51" s="137" t="s">
        <v>126</v>
      </c>
      <c r="C51" s="136" t="s">
        <v>116</v>
      </c>
      <c r="E51" s="133"/>
      <c r="F51" s="133"/>
      <c r="G51" s="139"/>
    </row>
    <row r="52" spans="1:7" ht="12.75" customHeight="1">
      <c r="A52" s="136">
        <v>8362</v>
      </c>
      <c r="B52" s="137" t="s">
        <v>127</v>
      </c>
      <c r="C52" s="136" t="s">
        <v>116</v>
      </c>
      <c r="E52" s="133"/>
      <c r="F52" s="133"/>
      <c r="G52" s="139"/>
    </row>
    <row r="53" spans="1:7" ht="12" customHeight="1">
      <c r="A53" s="136">
        <v>7075</v>
      </c>
      <c r="B53" s="137" t="s">
        <v>128</v>
      </c>
      <c r="C53" s="136" t="s">
        <v>116</v>
      </c>
      <c r="E53" s="133"/>
      <c r="F53" s="133"/>
      <c r="G53" s="139"/>
    </row>
    <row r="54" spans="1:7" ht="12" customHeight="1">
      <c r="A54" s="136">
        <v>4644</v>
      </c>
      <c r="B54" s="137" t="s">
        <v>129</v>
      </c>
      <c r="C54" s="136" t="s">
        <v>116</v>
      </c>
      <c r="E54" s="133"/>
      <c r="F54" s="133"/>
      <c r="G54" s="139"/>
    </row>
    <row r="55" spans="1:7" ht="12" customHeight="1">
      <c r="A55" s="136">
        <v>6680</v>
      </c>
      <c r="B55" s="137" t="s">
        <v>130</v>
      </c>
      <c r="C55" s="136" t="s">
        <v>116</v>
      </c>
      <c r="E55" s="133"/>
      <c r="F55" s="133"/>
      <c r="G55" s="139"/>
    </row>
    <row r="56" spans="1:7" ht="12" customHeight="1">
      <c r="A56" s="136">
        <v>8678</v>
      </c>
      <c r="B56" s="137" t="s">
        <v>131</v>
      </c>
      <c r="C56" s="136" t="s">
        <v>116</v>
      </c>
      <c r="D56" s="133">
        <v>21</v>
      </c>
      <c r="E56" s="133"/>
      <c r="F56" s="133"/>
      <c r="G56" s="139"/>
    </row>
    <row r="57" spans="1:7" ht="12" customHeight="1">
      <c r="A57" s="136">
        <v>4779</v>
      </c>
      <c r="B57" s="137" t="s">
        <v>132</v>
      </c>
      <c r="C57" s="136" t="s">
        <v>116</v>
      </c>
      <c r="E57" s="133"/>
      <c r="F57" s="133"/>
      <c r="G57" s="139"/>
    </row>
    <row r="58" spans="1:7" ht="12" customHeight="1">
      <c r="A58" s="136">
        <v>7874</v>
      </c>
      <c r="B58" s="137" t="s">
        <v>133</v>
      </c>
      <c r="C58" s="136" t="s">
        <v>116</v>
      </c>
      <c r="E58" s="133"/>
      <c r="F58" s="133"/>
      <c r="G58" s="139"/>
    </row>
    <row r="59" spans="1:7" ht="12" customHeight="1">
      <c r="A59" s="136">
        <v>9257</v>
      </c>
      <c r="B59" s="137" t="s">
        <v>134</v>
      </c>
      <c r="C59" s="136" t="s">
        <v>116</v>
      </c>
      <c r="D59" s="133">
        <v>17</v>
      </c>
      <c r="E59" s="133"/>
      <c r="F59" s="133"/>
      <c r="G59" s="139"/>
    </row>
    <row r="60" spans="1:7" ht="12" customHeight="1">
      <c r="A60" s="136">
        <v>8676</v>
      </c>
      <c r="B60" s="137" t="s">
        <v>135</v>
      </c>
      <c r="C60" s="136" t="s">
        <v>116</v>
      </c>
      <c r="E60" s="133"/>
      <c r="F60" s="133"/>
      <c r="G60" s="139"/>
    </row>
    <row r="61" spans="1:7" ht="12" customHeight="1">
      <c r="A61" s="136">
        <v>4233</v>
      </c>
      <c r="B61" s="137" t="s">
        <v>136</v>
      </c>
      <c r="C61" s="136" t="s">
        <v>116</v>
      </c>
      <c r="E61" s="133"/>
      <c r="F61" s="133"/>
      <c r="G61" s="139"/>
    </row>
    <row r="62" spans="1:7" ht="12" customHeight="1">
      <c r="A62" s="136">
        <v>8891</v>
      </c>
      <c r="B62" s="137" t="s">
        <v>137</v>
      </c>
      <c r="C62" s="136" t="s">
        <v>116</v>
      </c>
      <c r="E62" s="133"/>
      <c r="F62" s="133"/>
      <c r="G62" s="135"/>
    </row>
    <row r="63" spans="1:7" ht="12" customHeight="1">
      <c r="A63" s="136">
        <v>9778</v>
      </c>
      <c r="B63" s="137" t="s">
        <v>138</v>
      </c>
      <c r="C63" s="136" t="s">
        <v>116</v>
      </c>
      <c r="E63" s="133"/>
      <c r="F63" s="133"/>
      <c r="G63" s="135"/>
    </row>
    <row r="64" spans="1:7" ht="12" customHeight="1">
      <c r="A64" s="136">
        <v>7258</v>
      </c>
      <c r="B64" s="137" t="s">
        <v>139</v>
      </c>
      <c r="C64" s="136" t="s">
        <v>116</v>
      </c>
      <c r="E64" s="133"/>
      <c r="F64" s="133"/>
      <c r="G64" s="135"/>
    </row>
    <row r="65" spans="1:7" ht="12" customHeight="1">
      <c r="A65" s="136">
        <v>4187</v>
      </c>
      <c r="B65" s="137" t="s">
        <v>140</v>
      </c>
      <c r="C65" s="136" t="s">
        <v>116</v>
      </c>
      <c r="E65" s="133"/>
      <c r="F65" s="133"/>
      <c r="G65" s="135"/>
    </row>
    <row r="66" spans="1:7" ht="12" customHeight="1">
      <c r="A66" s="136">
        <v>5689</v>
      </c>
      <c r="B66" s="137" t="s">
        <v>141</v>
      </c>
      <c r="C66" s="136" t="s">
        <v>116</v>
      </c>
      <c r="E66" s="133"/>
      <c r="F66" s="133"/>
      <c r="G66" s="135"/>
    </row>
    <row r="67" spans="1:7" ht="12" customHeight="1">
      <c r="A67" s="136">
        <v>8670</v>
      </c>
      <c r="B67" s="137" t="s">
        <v>142</v>
      </c>
      <c r="C67" s="136" t="s">
        <v>116</v>
      </c>
      <c r="E67" s="133"/>
      <c r="F67" s="133"/>
      <c r="G67" s="135"/>
    </row>
    <row r="68" spans="1:7" ht="12" customHeight="1">
      <c r="A68" s="136">
        <v>4682</v>
      </c>
      <c r="B68" s="137" t="s">
        <v>143</v>
      </c>
      <c r="C68" s="136" t="s">
        <v>116</v>
      </c>
      <c r="E68" s="133"/>
      <c r="F68" s="133"/>
      <c r="G68" s="135"/>
    </row>
    <row r="69" spans="1:7" ht="12" customHeight="1">
      <c r="A69" s="136">
        <v>8162</v>
      </c>
      <c r="B69" s="137" t="s">
        <v>144</v>
      </c>
      <c r="C69" s="136" t="s">
        <v>116</v>
      </c>
      <c r="E69" s="133"/>
      <c r="F69" s="133"/>
      <c r="G69" s="135"/>
    </row>
    <row r="70" spans="1:7" ht="12" customHeight="1">
      <c r="A70" s="136">
        <v>4156</v>
      </c>
      <c r="B70" s="137" t="s">
        <v>145</v>
      </c>
      <c r="C70" s="136" t="s">
        <v>116</v>
      </c>
      <c r="E70" s="133"/>
      <c r="F70" s="133"/>
      <c r="G70" s="135"/>
    </row>
    <row r="71" spans="1:7" ht="12" customHeight="1">
      <c r="A71" s="136">
        <v>8454</v>
      </c>
      <c r="B71" s="137" t="s">
        <v>146</v>
      </c>
      <c r="C71" s="136" t="s">
        <v>116</v>
      </c>
      <c r="E71" s="133"/>
      <c r="F71" s="133"/>
      <c r="G71" s="135"/>
    </row>
    <row r="72" spans="1:6" ht="11.25" customHeight="1">
      <c r="A72" s="136">
        <v>4267</v>
      </c>
      <c r="B72" s="137" t="s">
        <v>147</v>
      </c>
      <c r="C72" s="136" t="s">
        <v>116</v>
      </c>
      <c r="E72" s="133"/>
      <c r="F72" s="133"/>
    </row>
    <row r="73" spans="1:6" ht="12" customHeight="1">
      <c r="A73" s="136" t="s">
        <v>148</v>
      </c>
      <c r="B73" s="137" t="s">
        <v>149</v>
      </c>
      <c r="C73" s="136" t="s">
        <v>116</v>
      </c>
      <c r="E73" s="133"/>
      <c r="F73" s="133"/>
    </row>
    <row r="74" spans="1:6" ht="12" customHeight="1">
      <c r="A74" s="136">
        <v>8883</v>
      </c>
      <c r="B74" s="137" t="s">
        <v>150</v>
      </c>
      <c r="C74" s="136" t="s">
        <v>116</v>
      </c>
      <c r="E74" s="133"/>
      <c r="F74" s="133"/>
    </row>
    <row r="75" spans="1:6" ht="12" customHeight="1">
      <c r="A75" s="136">
        <v>5408</v>
      </c>
      <c r="B75" s="137" t="s">
        <v>151</v>
      </c>
      <c r="C75" s="136" t="s">
        <v>116</v>
      </c>
      <c r="E75" s="133"/>
      <c r="F75" s="133"/>
    </row>
    <row r="76" spans="1:6" ht="12" customHeight="1">
      <c r="A76" s="136">
        <v>7525</v>
      </c>
      <c r="B76" s="137" t="s">
        <v>152</v>
      </c>
      <c r="C76" s="136" t="s">
        <v>116</v>
      </c>
      <c r="D76" s="133">
        <v>14</v>
      </c>
      <c r="E76" s="133"/>
      <c r="F76" s="133"/>
    </row>
    <row r="77" spans="1:7" ht="12" customHeight="1">
      <c r="A77" s="136">
        <v>9595</v>
      </c>
      <c r="B77" s="137" t="s">
        <v>153</v>
      </c>
      <c r="C77" s="136" t="s">
        <v>116</v>
      </c>
      <c r="E77" s="141"/>
      <c r="F77" s="141"/>
      <c r="G77" s="139"/>
    </row>
    <row r="78" spans="1:7" ht="12" customHeight="1">
      <c r="A78" s="136">
        <v>4242</v>
      </c>
      <c r="B78" s="137" t="s">
        <v>154</v>
      </c>
      <c r="C78" s="136" t="s">
        <v>116</v>
      </c>
      <c r="E78" s="133"/>
      <c r="F78" s="133"/>
      <c r="G78" s="139"/>
    </row>
    <row r="79" spans="1:6" ht="12" customHeight="1">
      <c r="A79" s="136">
        <v>5678</v>
      </c>
      <c r="B79" s="137" t="s">
        <v>155</v>
      </c>
      <c r="C79" s="136" t="s">
        <v>116</v>
      </c>
      <c r="E79" s="133"/>
      <c r="F79" s="133"/>
    </row>
    <row r="80" spans="1:7" ht="12" customHeight="1">
      <c r="A80" s="136">
        <v>4065</v>
      </c>
      <c r="B80" s="137" t="s">
        <v>156</v>
      </c>
      <c r="C80" s="136" t="s">
        <v>157</v>
      </c>
      <c r="D80" s="133">
        <v>21</v>
      </c>
      <c r="E80" s="133"/>
      <c r="F80" s="133"/>
      <c r="G80" s="139"/>
    </row>
    <row r="81" spans="1:7" ht="12" customHeight="1">
      <c r="A81" s="136">
        <v>4158</v>
      </c>
      <c r="B81" s="137" t="s">
        <v>99</v>
      </c>
      <c r="C81" s="136" t="s">
        <v>157</v>
      </c>
      <c r="E81" s="133"/>
      <c r="F81" s="133"/>
      <c r="G81" s="139"/>
    </row>
    <row r="82" spans="1:7" ht="12" customHeight="1">
      <c r="A82" s="136">
        <v>4246</v>
      </c>
      <c r="B82" s="137" t="s">
        <v>159</v>
      </c>
      <c r="C82" s="136" t="s">
        <v>157</v>
      </c>
      <c r="D82" s="133">
        <v>21</v>
      </c>
      <c r="E82" s="133"/>
      <c r="F82" s="133"/>
      <c r="G82" s="139"/>
    </row>
    <row r="83" spans="1:7" ht="12" customHeight="1">
      <c r="A83" s="142" t="s">
        <v>160</v>
      </c>
      <c r="B83" s="137" t="s">
        <v>161</v>
      </c>
      <c r="C83" s="136" t="s">
        <v>157</v>
      </c>
      <c r="E83" s="133"/>
      <c r="F83" s="133"/>
      <c r="G83" s="139"/>
    </row>
    <row r="84" spans="1:7" ht="12" customHeight="1">
      <c r="A84" s="142" t="s">
        <v>162</v>
      </c>
      <c r="B84" s="137" t="s">
        <v>163</v>
      </c>
      <c r="C84" s="136" t="s">
        <v>157</v>
      </c>
      <c r="E84" s="133"/>
      <c r="F84" s="133"/>
      <c r="G84" s="139"/>
    </row>
    <row r="85" spans="1:7" ht="12" customHeight="1">
      <c r="A85" s="136">
        <v>9759</v>
      </c>
      <c r="B85" s="137" t="s">
        <v>164</v>
      </c>
      <c r="C85" s="136" t="s">
        <v>157</v>
      </c>
      <c r="E85" s="133"/>
      <c r="F85" s="133"/>
      <c r="G85" s="139"/>
    </row>
    <row r="86" spans="1:7" ht="12" customHeight="1">
      <c r="A86" s="136">
        <v>4249</v>
      </c>
      <c r="B86" s="137" t="s">
        <v>165</v>
      </c>
      <c r="C86" s="136" t="s">
        <v>157</v>
      </c>
      <c r="E86" s="133"/>
      <c r="F86" s="133"/>
      <c r="G86" s="139"/>
    </row>
    <row r="87" spans="1:7" ht="11.25" customHeight="1">
      <c r="A87" s="136" t="s">
        <v>166</v>
      </c>
      <c r="B87" s="137" t="s">
        <v>105</v>
      </c>
      <c r="C87" s="136" t="s">
        <v>157</v>
      </c>
      <c r="E87" s="133"/>
      <c r="F87" s="133"/>
      <c r="G87" s="139"/>
    </row>
    <row r="88" spans="1:7" ht="12" customHeight="1">
      <c r="A88" s="136">
        <v>4250</v>
      </c>
      <c r="B88" s="137" t="s">
        <v>167</v>
      </c>
      <c r="C88" s="136" t="s">
        <v>157</v>
      </c>
      <c r="E88" s="133"/>
      <c r="F88" s="133"/>
      <c r="G88" s="139"/>
    </row>
    <row r="89" spans="1:7" ht="12" customHeight="1">
      <c r="A89" s="142" t="s">
        <v>168</v>
      </c>
      <c r="B89" s="137" t="s">
        <v>169</v>
      </c>
      <c r="C89" s="136" t="s">
        <v>157</v>
      </c>
      <c r="E89" s="133"/>
      <c r="F89" s="133"/>
      <c r="G89" s="139"/>
    </row>
    <row r="90" spans="1:7" ht="12" customHeight="1">
      <c r="A90" s="136">
        <v>7145</v>
      </c>
      <c r="B90" s="137" t="s">
        <v>170</v>
      </c>
      <c r="C90" s="136" t="s">
        <v>157</v>
      </c>
      <c r="E90" s="133"/>
      <c r="F90" s="133"/>
      <c r="G90" s="139"/>
    </row>
    <row r="91" spans="1:7" ht="12" customHeight="1">
      <c r="A91" s="142" t="s">
        <v>171</v>
      </c>
      <c r="B91" s="137" t="s">
        <v>172</v>
      </c>
      <c r="C91" s="136" t="s">
        <v>157</v>
      </c>
      <c r="E91" s="133"/>
      <c r="F91" s="133"/>
      <c r="G91" s="139"/>
    </row>
    <row r="92" spans="1:7" ht="12" customHeight="1">
      <c r="A92" s="142">
        <v>2211</v>
      </c>
      <c r="B92" s="137" t="s">
        <v>173</v>
      </c>
      <c r="C92" s="136" t="s">
        <v>157</v>
      </c>
      <c r="E92" s="133"/>
      <c r="F92" s="133"/>
      <c r="G92" s="139"/>
    </row>
    <row r="93" spans="1:7" ht="11.25" customHeight="1">
      <c r="A93" s="136">
        <v>7802</v>
      </c>
      <c r="B93" s="137" t="s">
        <v>174</v>
      </c>
      <c r="C93" s="136" t="s">
        <v>157</v>
      </c>
      <c r="E93" s="133"/>
      <c r="F93" s="133"/>
      <c r="G93" s="139"/>
    </row>
    <row r="94" spans="1:7" ht="12" customHeight="1">
      <c r="A94" s="136">
        <v>7458</v>
      </c>
      <c r="B94" s="137" t="s">
        <v>175</v>
      </c>
      <c r="C94" s="136" t="s">
        <v>157</v>
      </c>
      <c r="E94" s="133"/>
      <c r="F94" s="133"/>
      <c r="G94" s="139"/>
    </row>
    <row r="95" spans="1:7" ht="12" customHeight="1">
      <c r="A95" s="136">
        <v>9414</v>
      </c>
      <c r="B95" s="137" t="s">
        <v>176</v>
      </c>
      <c r="C95" s="136" t="s">
        <v>157</v>
      </c>
      <c r="D95" s="133">
        <v>14</v>
      </c>
      <c r="E95" s="133"/>
      <c r="F95" s="133"/>
      <c r="G95" s="139"/>
    </row>
    <row r="96" spans="1:7" ht="12" customHeight="1">
      <c r="A96" s="142">
        <v>4119</v>
      </c>
      <c r="B96" s="137" t="s">
        <v>177</v>
      </c>
      <c r="C96" s="136" t="s">
        <v>157</v>
      </c>
      <c r="E96" s="133"/>
      <c r="F96" s="133"/>
      <c r="G96" s="139"/>
    </row>
    <row r="97" spans="1:7" ht="11.25" customHeight="1">
      <c r="A97" s="136">
        <v>9977</v>
      </c>
      <c r="B97" s="137" t="s">
        <v>178</v>
      </c>
      <c r="C97" s="136" t="s">
        <v>157</v>
      </c>
      <c r="D97" s="133">
        <v>21</v>
      </c>
      <c r="E97" s="133"/>
      <c r="F97" s="133"/>
      <c r="G97" s="139"/>
    </row>
    <row r="98" spans="1:7" ht="12" customHeight="1">
      <c r="A98" s="136">
        <v>7795</v>
      </c>
      <c r="B98" s="137" t="s">
        <v>179</v>
      </c>
      <c r="C98" s="136" t="s">
        <v>157</v>
      </c>
      <c r="E98" s="133"/>
      <c r="F98" s="133"/>
      <c r="G98" s="139"/>
    </row>
    <row r="99" spans="1:7" ht="12" customHeight="1">
      <c r="A99" s="136">
        <v>4256</v>
      </c>
      <c r="B99" s="137" t="s">
        <v>180</v>
      </c>
      <c r="C99" s="136" t="s">
        <v>157</v>
      </c>
      <c r="D99" s="133">
        <v>17</v>
      </c>
      <c r="E99" s="133"/>
      <c r="F99" s="133"/>
      <c r="G99" s="139"/>
    </row>
    <row r="100" spans="1:7" ht="12" customHeight="1">
      <c r="A100" s="136">
        <v>9253</v>
      </c>
      <c r="B100" s="137" t="s">
        <v>181</v>
      </c>
      <c r="C100" s="136" t="s">
        <v>157</v>
      </c>
      <c r="E100" s="133"/>
      <c r="F100" s="133"/>
      <c r="G100" s="139"/>
    </row>
    <row r="101" spans="1:7" ht="12" customHeight="1">
      <c r="A101" s="142">
        <v>9337</v>
      </c>
      <c r="B101" s="137" t="s">
        <v>182</v>
      </c>
      <c r="C101" s="136" t="s">
        <v>157</v>
      </c>
      <c r="D101" s="133">
        <v>14</v>
      </c>
      <c r="E101" s="133"/>
      <c r="F101" s="133"/>
      <c r="G101" s="139"/>
    </row>
    <row r="102" spans="1:7" ht="12" customHeight="1">
      <c r="A102" s="142">
        <v>4693</v>
      </c>
      <c r="B102" s="137" t="s">
        <v>91</v>
      </c>
      <c r="C102" s="136" t="s">
        <v>157</v>
      </c>
      <c r="E102" s="133"/>
      <c r="F102" s="133"/>
      <c r="G102" s="139"/>
    </row>
    <row r="103" spans="1:7" ht="11.25" customHeight="1">
      <c r="A103" s="142">
        <v>7375</v>
      </c>
      <c r="B103" s="137" t="s">
        <v>183</v>
      </c>
      <c r="C103" s="136" t="s">
        <v>157</v>
      </c>
      <c r="E103" s="133"/>
      <c r="F103" s="133"/>
      <c r="G103" s="143"/>
    </row>
    <row r="104" spans="1:7" ht="12" customHeight="1">
      <c r="A104" s="136">
        <v>6456</v>
      </c>
      <c r="B104" s="137" t="s">
        <v>184</v>
      </c>
      <c r="C104" s="136" t="s">
        <v>157</v>
      </c>
      <c r="E104" s="133"/>
      <c r="F104" s="133"/>
      <c r="G104" s="139"/>
    </row>
    <row r="105" spans="1:7" ht="12" customHeight="1">
      <c r="A105" s="136">
        <v>7466</v>
      </c>
      <c r="B105" s="137" t="s">
        <v>185</v>
      </c>
      <c r="C105" s="136" t="s">
        <v>157</v>
      </c>
      <c r="E105" s="133"/>
      <c r="F105" s="133"/>
      <c r="G105" s="139"/>
    </row>
    <row r="106" spans="1:7" ht="11.25" customHeight="1">
      <c r="A106" s="136">
        <v>7840</v>
      </c>
      <c r="B106" s="137" t="s">
        <v>186</v>
      </c>
      <c r="C106" s="136" t="s">
        <v>157</v>
      </c>
      <c r="D106" s="133">
        <v>14</v>
      </c>
      <c r="E106" s="133"/>
      <c r="F106" s="133"/>
      <c r="G106" s="139"/>
    </row>
    <row r="107" spans="1:7" ht="12" customHeight="1">
      <c r="A107" s="136">
        <v>6080</v>
      </c>
      <c r="B107" s="137" t="s">
        <v>187</v>
      </c>
      <c r="C107" s="136" t="s">
        <v>157</v>
      </c>
      <c r="E107" s="133"/>
      <c r="F107" s="133"/>
      <c r="G107" s="139"/>
    </row>
    <row r="108" spans="1:7" ht="12" customHeight="1">
      <c r="A108" s="142" t="s">
        <v>188</v>
      </c>
      <c r="B108" s="137" t="s">
        <v>189</v>
      </c>
      <c r="C108" s="136" t="s">
        <v>157</v>
      </c>
      <c r="E108" s="133"/>
      <c r="F108" s="133"/>
      <c r="G108" s="139"/>
    </row>
    <row r="109" spans="1:7" ht="12" customHeight="1">
      <c r="A109" s="136">
        <v>4263</v>
      </c>
      <c r="B109" s="137" t="s">
        <v>190</v>
      </c>
      <c r="C109" s="136" t="s">
        <v>157</v>
      </c>
      <c r="E109" s="133"/>
      <c r="F109" s="133"/>
      <c r="G109" s="139"/>
    </row>
    <row r="110" spans="1:7" ht="12" customHeight="1">
      <c r="A110" s="136">
        <v>8771</v>
      </c>
      <c r="B110" s="137" t="s">
        <v>191</v>
      </c>
      <c r="C110" s="136" t="s">
        <v>157</v>
      </c>
      <c r="E110" s="133"/>
      <c r="F110" s="133"/>
      <c r="G110" s="139"/>
    </row>
    <row r="111" spans="1:7" ht="12" customHeight="1">
      <c r="A111" s="136">
        <v>1209</v>
      </c>
      <c r="B111" s="137" t="s">
        <v>248</v>
      </c>
      <c r="C111" s="136" t="s">
        <v>157</v>
      </c>
      <c r="D111" s="133">
        <v>14</v>
      </c>
      <c r="E111" s="133"/>
      <c r="F111" s="133"/>
      <c r="G111" s="139"/>
    </row>
    <row r="112" spans="1:7" ht="12" customHeight="1">
      <c r="A112" s="136">
        <v>8885</v>
      </c>
      <c r="B112" s="137" t="s">
        <v>192</v>
      </c>
      <c r="C112" s="136" t="s">
        <v>157</v>
      </c>
      <c r="E112" s="133"/>
      <c r="F112" s="133"/>
      <c r="G112" s="139"/>
    </row>
    <row r="113" spans="1:7" ht="12" customHeight="1">
      <c r="A113" s="136">
        <v>7172</v>
      </c>
      <c r="B113" s="137" t="s">
        <v>193</v>
      </c>
      <c r="C113" s="136" t="s">
        <v>157</v>
      </c>
      <c r="E113" s="133"/>
      <c r="F113" s="133"/>
      <c r="G113" s="139"/>
    </row>
    <row r="114" spans="1:7" ht="12" customHeight="1">
      <c r="A114" s="136">
        <v>4268</v>
      </c>
      <c r="B114" s="137" t="s">
        <v>194</v>
      </c>
      <c r="C114" s="136" t="s">
        <v>157</v>
      </c>
      <c r="E114" s="133"/>
      <c r="F114" s="133"/>
      <c r="G114" s="139"/>
    </row>
    <row r="115" spans="1:7" ht="12" customHeight="1">
      <c r="A115" s="136">
        <v>4269</v>
      </c>
      <c r="B115" s="137" t="s">
        <v>195</v>
      </c>
      <c r="C115" s="136" t="s">
        <v>157</v>
      </c>
      <c r="D115" s="133">
        <v>17</v>
      </c>
      <c r="E115" s="141"/>
      <c r="F115" s="141"/>
      <c r="G115" s="139"/>
    </row>
    <row r="116" spans="1:7" ht="12" customHeight="1">
      <c r="A116" s="136">
        <v>9989</v>
      </c>
      <c r="B116" s="137" t="s">
        <v>196</v>
      </c>
      <c r="C116" s="136" t="s">
        <v>157</v>
      </c>
      <c r="E116" s="133"/>
      <c r="F116" s="133"/>
      <c r="G116" s="139"/>
    </row>
    <row r="117" spans="1:7" ht="12" customHeight="1">
      <c r="A117" s="142" t="s">
        <v>197</v>
      </c>
      <c r="B117" s="137" t="s">
        <v>198</v>
      </c>
      <c r="C117" s="136" t="s">
        <v>157</v>
      </c>
      <c r="E117" s="133"/>
      <c r="F117" s="133"/>
      <c r="G117" s="139"/>
    </row>
    <row r="118" spans="1:7" ht="12" customHeight="1">
      <c r="A118" s="136">
        <v>4277</v>
      </c>
      <c r="B118" s="137" t="s">
        <v>199</v>
      </c>
      <c r="C118" s="136" t="s">
        <v>157</v>
      </c>
      <c r="E118" s="133"/>
      <c r="F118" s="133"/>
      <c r="G118" s="139"/>
    </row>
    <row r="119" spans="1:7" ht="12" customHeight="1">
      <c r="A119" s="142">
        <v>4301</v>
      </c>
      <c r="B119" s="137" t="s">
        <v>200</v>
      </c>
      <c r="C119" s="136" t="s">
        <v>157</v>
      </c>
      <c r="E119" s="133"/>
      <c r="F119" s="133"/>
      <c r="G119" s="139"/>
    </row>
    <row r="120" spans="1:7" ht="12" customHeight="1">
      <c r="A120" s="136">
        <v>4581</v>
      </c>
      <c r="B120" s="137" t="s">
        <v>201</v>
      </c>
      <c r="C120" s="136" t="s">
        <v>157</v>
      </c>
      <c r="E120" s="133"/>
      <c r="F120" s="133"/>
      <c r="G120" s="139"/>
    </row>
    <row r="121" spans="1:7" ht="12" customHeight="1">
      <c r="A121" s="136">
        <v>4276</v>
      </c>
      <c r="B121" s="137" t="s">
        <v>202</v>
      </c>
      <c r="C121" s="136" t="s">
        <v>157</v>
      </c>
      <c r="D121" s="133">
        <v>14</v>
      </c>
      <c r="E121" s="133"/>
      <c r="F121" s="133"/>
      <c r="G121" s="139"/>
    </row>
    <row r="122" spans="1:7" ht="12" customHeight="1">
      <c r="A122" s="136">
        <v>4207</v>
      </c>
      <c r="B122" s="137" t="s">
        <v>203</v>
      </c>
      <c r="C122" s="136" t="s">
        <v>157</v>
      </c>
      <c r="E122" s="133"/>
      <c r="F122" s="133"/>
      <c r="G122" s="139"/>
    </row>
    <row r="123" spans="2:7" ht="12" customHeight="1">
      <c r="B123" s="143"/>
      <c r="E123" s="133"/>
      <c r="F123" s="133"/>
      <c r="G123" s="139"/>
    </row>
    <row r="124" spans="2:7" ht="12" customHeight="1">
      <c r="B124" s="143"/>
      <c r="E124" s="133"/>
      <c r="F124" s="133"/>
      <c r="G124" s="139"/>
    </row>
    <row r="125" spans="2:7" ht="12" customHeight="1">
      <c r="B125" s="143"/>
      <c r="E125" s="133"/>
      <c r="F125" s="133"/>
      <c r="G125" s="139"/>
    </row>
    <row r="126" spans="2:7" ht="12" customHeight="1">
      <c r="B126" s="143"/>
      <c r="D126" s="133">
        <f>COUNTA(D3:D125)</f>
        <v>26</v>
      </c>
      <c r="E126" s="133"/>
      <c r="F126" s="133"/>
      <c r="G126" s="143"/>
    </row>
    <row r="127" spans="2:7" ht="12" customHeight="1">
      <c r="B127" s="143"/>
      <c r="E127" s="133"/>
      <c r="F127" s="133"/>
      <c r="G127" s="139"/>
    </row>
    <row r="128" spans="2:7" ht="12" customHeight="1">
      <c r="B128" s="143"/>
      <c r="E128" s="133"/>
      <c r="F128" s="133"/>
      <c r="G128" s="139"/>
    </row>
    <row r="129" spans="2:7" ht="12" customHeight="1">
      <c r="B129" s="143"/>
      <c r="E129" s="133"/>
      <c r="F129" s="133"/>
      <c r="G129" s="139"/>
    </row>
    <row r="130" spans="2:7" ht="12" customHeight="1">
      <c r="B130" s="143"/>
      <c r="E130" s="133"/>
      <c r="F130" s="133"/>
      <c r="G130" s="139"/>
    </row>
    <row r="131" spans="2:7" ht="12" customHeight="1">
      <c r="B131" s="143"/>
      <c r="E131" s="133"/>
      <c r="F131" s="133"/>
      <c r="G131" s="139"/>
    </row>
    <row r="132" spans="2:7" ht="12" customHeight="1">
      <c r="B132" s="143"/>
      <c r="E132" s="133"/>
      <c r="F132" s="133"/>
      <c r="G132" s="139"/>
    </row>
    <row r="133" spans="2:7" ht="12" customHeight="1">
      <c r="B133" s="143"/>
      <c r="E133" s="133"/>
      <c r="F133" s="133"/>
      <c r="G133" s="139"/>
    </row>
    <row r="134" spans="2:7" ht="12" customHeight="1">
      <c r="B134" s="143"/>
      <c r="E134" s="133"/>
      <c r="F134" s="133"/>
      <c r="G134" s="139"/>
    </row>
    <row r="135" spans="2:7" ht="12" customHeight="1">
      <c r="B135" s="143"/>
      <c r="E135" s="133"/>
      <c r="F135" s="133"/>
      <c r="G135" s="139"/>
    </row>
    <row r="136" spans="2:7" ht="12" customHeight="1">
      <c r="B136" s="143"/>
      <c r="E136" s="133"/>
      <c r="F136" s="133"/>
      <c r="G136" s="139"/>
    </row>
    <row r="137" spans="2:7" ht="12" customHeight="1">
      <c r="B137" s="143"/>
      <c r="E137" s="133"/>
      <c r="F137" s="133"/>
      <c r="G137" s="139"/>
    </row>
    <row r="138" spans="2:7" ht="12" customHeight="1">
      <c r="B138" s="143"/>
      <c r="E138" s="133"/>
      <c r="F138" s="133"/>
      <c r="G138" s="139"/>
    </row>
    <row r="139" spans="2:7" ht="12" customHeight="1">
      <c r="B139" s="143"/>
      <c r="E139" s="133"/>
      <c r="F139" s="133"/>
      <c r="G139" s="139"/>
    </row>
    <row r="140" spans="2:7" ht="12" customHeight="1">
      <c r="B140" s="146"/>
      <c r="E140" s="133"/>
      <c r="F140" s="133"/>
      <c r="G140" s="139"/>
    </row>
    <row r="141" spans="2:7" ht="12" customHeight="1">
      <c r="B141" s="146"/>
      <c r="E141" s="133"/>
      <c r="F141" s="133"/>
      <c r="G141" s="139"/>
    </row>
    <row r="142" spans="2:7" ht="11.25" customHeight="1">
      <c r="B142" s="143"/>
      <c r="E142" s="133"/>
      <c r="F142" s="133"/>
      <c r="G142" s="139"/>
    </row>
    <row r="143" spans="2:7" ht="12" customHeight="1">
      <c r="B143" s="146"/>
      <c r="E143" s="141"/>
      <c r="F143" s="141"/>
      <c r="G143" s="139"/>
    </row>
    <row r="144" spans="2:7" ht="11.25" customHeight="1">
      <c r="B144" s="143"/>
      <c r="E144" s="133"/>
      <c r="F144" s="133"/>
      <c r="G144" s="139"/>
    </row>
    <row r="145" spans="2:7" ht="12" customHeight="1">
      <c r="B145" s="146"/>
      <c r="E145" s="133"/>
      <c r="F145" s="133"/>
      <c r="G145" s="139"/>
    </row>
    <row r="146" spans="2:7" ht="12" customHeight="1">
      <c r="B146" s="143"/>
      <c r="E146" s="133"/>
      <c r="F146" s="133"/>
      <c r="G146" s="139"/>
    </row>
    <row r="147" spans="2:7" ht="12" customHeight="1">
      <c r="B147" s="143"/>
      <c r="E147" s="133"/>
      <c r="F147" s="133"/>
      <c r="G147" s="139"/>
    </row>
    <row r="148" spans="2:7" ht="12" customHeight="1">
      <c r="B148" s="143"/>
      <c r="E148" s="133"/>
      <c r="F148" s="133"/>
      <c r="G148" s="139"/>
    </row>
    <row r="149" spans="2:7" ht="12" customHeight="1">
      <c r="B149" s="143"/>
      <c r="E149" s="133"/>
      <c r="F149" s="133"/>
      <c r="G149" s="139"/>
    </row>
    <row r="150" spans="2:7" ht="12" customHeight="1">
      <c r="B150" s="143"/>
      <c r="E150" s="133"/>
      <c r="F150" s="133"/>
      <c r="G150" s="139"/>
    </row>
    <row r="151" spans="2:7" ht="12" customHeight="1">
      <c r="B151" s="143"/>
      <c r="E151" s="133"/>
      <c r="F151" s="133"/>
      <c r="G151" s="139"/>
    </row>
    <row r="152" spans="2:7" ht="12" customHeight="1">
      <c r="B152" s="143"/>
      <c r="E152" s="133"/>
      <c r="F152" s="133"/>
      <c r="G152" s="139"/>
    </row>
    <row r="153" spans="2:7" ht="12" customHeight="1">
      <c r="B153" s="143"/>
      <c r="E153" s="133"/>
      <c r="F153" s="133"/>
      <c r="G153" s="139"/>
    </row>
    <row r="154" spans="2:7" ht="12" customHeight="1">
      <c r="B154" s="143"/>
      <c r="E154" s="133"/>
      <c r="F154" s="133"/>
      <c r="G154" s="139"/>
    </row>
    <row r="155" spans="2:7" ht="12" customHeight="1">
      <c r="B155" s="143"/>
      <c r="E155" s="133"/>
      <c r="F155" s="133"/>
      <c r="G155" s="139"/>
    </row>
    <row r="156" spans="2:7" ht="12" customHeight="1">
      <c r="B156" s="143"/>
      <c r="E156" s="141"/>
      <c r="F156" s="141"/>
      <c r="G156" s="139"/>
    </row>
    <row r="157" spans="2:7" ht="12" customHeight="1">
      <c r="B157" s="143"/>
      <c r="E157" s="133"/>
      <c r="F157" s="133"/>
      <c r="G157" s="139"/>
    </row>
    <row r="158" spans="6:7" ht="12" customHeight="1">
      <c r="F158" s="133"/>
      <c r="G158" s="139"/>
    </row>
    <row r="159" spans="2:7" ht="12" customHeight="1">
      <c r="B159" s="143"/>
      <c r="E159" s="133"/>
      <c r="F159" s="133"/>
      <c r="G159" s="139"/>
    </row>
    <row r="160" spans="2:7" ht="12" customHeight="1">
      <c r="B160" s="143"/>
      <c r="E160" s="133"/>
      <c r="F160" s="133"/>
      <c r="G160" s="139"/>
    </row>
    <row r="161" spans="2:7" ht="12" customHeight="1">
      <c r="B161" s="143"/>
      <c r="E161" s="133"/>
      <c r="F161" s="133"/>
      <c r="G161" s="139"/>
    </row>
    <row r="162" spans="2:7" ht="12" customHeight="1">
      <c r="B162" s="143"/>
      <c r="E162" s="133"/>
      <c r="F162" s="133"/>
      <c r="G162" s="139"/>
    </row>
    <row r="163" spans="2:7" ht="12" customHeight="1">
      <c r="B163" s="143"/>
      <c r="E163" s="133"/>
      <c r="F163" s="133"/>
      <c r="G163" s="139"/>
    </row>
    <row r="164" spans="2:7" ht="12" customHeight="1">
      <c r="B164" s="146"/>
      <c r="E164" s="133"/>
      <c r="F164" s="133"/>
      <c r="G164" s="139"/>
    </row>
    <row r="165" spans="2:7" ht="12" customHeight="1">
      <c r="B165" s="143"/>
      <c r="E165" s="133"/>
      <c r="F165" s="133"/>
      <c r="G165" s="139"/>
    </row>
    <row r="166" spans="2:7" ht="12" customHeight="1">
      <c r="B166" s="143"/>
      <c r="E166" s="133"/>
      <c r="F166" s="133"/>
      <c r="G166" s="139"/>
    </row>
    <row r="167" spans="2:7" ht="12" customHeight="1">
      <c r="B167" s="143"/>
      <c r="E167" s="133"/>
      <c r="F167" s="133"/>
      <c r="G167" s="139"/>
    </row>
    <row r="168" spans="5:7" ht="12" customHeight="1">
      <c r="E168" s="144"/>
      <c r="F168" s="141"/>
      <c r="G168" s="139"/>
    </row>
    <row r="169" spans="2:7" ht="12" customHeight="1">
      <c r="B169" s="143"/>
      <c r="E169" s="133"/>
      <c r="F169" s="133"/>
      <c r="G169" s="139"/>
    </row>
    <row r="170" spans="2:7" ht="12.75" customHeight="1">
      <c r="B170" s="146"/>
      <c r="E170" s="133"/>
      <c r="F170" s="133"/>
      <c r="G170" s="139"/>
    </row>
    <row r="171" spans="2:7" ht="12" customHeight="1">
      <c r="B171" s="143"/>
      <c r="E171" s="133"/>
      <c r="F171" s="133"/>
      <c r="G171" s="139"/>
    </row>
    <row r="172" spans="2:7" ht="12.75" customHeight="1">
      <c r="B172" s="143"/>
      <c r="E172" s="133"/>
      <c r="F172" s="133"/>
      <c r="G172" s="139"/>
    </row>
    <row r="173" spans="2:7" ht="12.75" customHeight="1">
      <c r="B173" s="143"/>
      <c r="E173" s="133"/>
      <c r="F173" s="133"/>
      <c r="G173" s="139"/>
    </row>
    <row r="174" spans="2:7" ht="12.75" customHeight="1">
      <c r="B174" s="143"/>
      <c r="E174" s="133"/>
      <c r="F174" s="133"/>
      <c r="G174" s="139"/>
    </row>
    <row r="175" spans="2:7" ht="12" customHeight="1">
      <c r="B175" s="143"/>
      <c r="E175" s="133"/>
      <c r="F175" s="133"/>
      <c r="G175" s="139"/>
    </row>
    <row r="176" spans="2:7" ht="12" customHeight="1">
      <c r="B176" s="143"/>
      <c r="E176" s="133"/>
      <c r="F176" s="133"/>
      <c r="G176" s="139"/>
    </row>
    <row r="177" spans="2:7" ht="12" customHeight="1">
      <c r="B177" s="143"/>
      <c r="E177" s="133"/>
      <c r="F177" s="133"/>
      <c r="G177" s="139"/>
    </row>
    <row r="178" spans="2:7" ht="12" customHeight="1">
      <c r="B178" s="143"/>
      <c r="E178" s="133"/>
      <c r="F178" s="133"/>
      <c r="G178" s="139"/>
    </row>
    <row r="179" spans="2:7" ht="12" customHeight="1">
      <c r="B179" s="143"/>
      <c r="E179" s="147"/>
      <c r="F179" s="133"/>
      <c r="G179" s="139"/>
    </row>
    <row r="180" spans="2:7" ht="12" customHeight="1">
      <c r="B180" s="143"/>
      <c r="E180" s="133"/>
      <c r="F180" s="133"/>
      <c r="G180" s="139"/>
    </row>
    <row r="181" spans="2:7" ht="12" customHeight="1">
      <c r="B181" s="143"/>
      <c r="E181" s="133"/>
      <c r="F181" s="133"/>
      <c r="G181" s="139"/>
    </row>
    <row r="182" spans="2:7" ht="12" customHeight="1">
      <c r="B182" s="143"/>
      <c r="E182" s="133"/>
      <c r="F182" s="133"/>
      <c r="G182" s="139"/>
    </row>
    <row r="183" spans="2:7" ht="12" customHeight="1">
      <c r="B183" s="143"/>
      <c r="E183" s="133"/>
      <c r="F183" s="133"/>
      <c r="G183" s="139"/>
    </row>
    <row r="184" spans="2:7" ht="12" customHeight="1">
      <c r="B184" s="143"/>
      <c r="E184" s="133"/>
      <c r="F184" s="133"/>
      <c r="G184" s="148"/>
    </row>
    <row r="185" spans="2:7" ht="12" customHeight="1">
      <c r="B185" s="143"/>
      <c r="E185" s="133"/>
      <c r="F185" s="133"/>
      <c r="G185" s="139"/>
    </row>
    <row r="186" spans="2:7" ht="12" customHeight="1">
      <c r="B186" s="143"/>
      <c r="E186" s="133"/>
      <c r="F186" s="133"/>
      <c r="G186" s="139"/>
    </row>
    <row r="187" spans="2:7" ht="11.25" customHeight="1">
      <c r="B187" s="143"/>
      <c r="E187" s="133"/>
      <c r="F187" s="133"/>
      <c r="G187" s="139"/>
    </row>
    <row r="188" spans="2:7" ht="12" customHeight="1">
      <c r="B188" s="143"/>
      <c r="E188" s="133"/>
      <c r="F188" s="133"/>
      <c r="G188" s="139"/>
    </row>
    <row r="189" spans="2:7" ht="12" customHeight="1">
      <c r="B189" s="143"/>
      <c r="E189" s="133"/>
      <c r="F189" s="133"/>
      <c r="G189" s="139"/>
    </row>
    <row r="190" spans="2:7" ht="12" customHeight="1">
      <c r="B190" s="143"/>
      <c r="E190" s="133"/>
      <c r="F190" s="133"/>
      <c r="G190" s="139"/>
    </row>
    <row r="191" spans="2:7" ht="12" customHeight="1">
      <c r="B191" s="143"/>
      <c r="E191" s="133"/>
      <c r="F191" s="133"/>
      <c r="G191" s="139"/>
    </row>
    <row r="192" spans="2:7" ht="12" customHeight="1">
      <c r="B192" s="143"/>
      <c r="E192" s="147"/>
      <c r="F192" s="147"/>
      <c r="G192" s="139"/>
    </row>
    <row r="193" spans="2:7" ht="11.25" customHeight="1">
      <c r="B193" s="143"/>
      <c r="E193" s="133"/>
      <c r="F193" s="133"/>
      <c r="G193" s="139"/>
    </row>
    <row r="194" spans="2:7" ht="12" customHeight="1">
      <c r="B194" s="149"/>
      <c r="D194" s="133" t="s">
        <v>204</v>
      </c>
      <c r="E194" s="144"/>
      <c r="F194" s="141"/>
      <c r="G194" s="139"/>
    </row>
    <row r="195" spans="2:7" ht="12" customHeight="1">
      <c r="B195" s="143"/>
      <c r="E195" s="133"/>
      <c r="F195" s="133"/>
      <c r="G195" s="139"/>
    </row>
    <row r="196" spans="2:7" ht="12" customHeight="1">
      <c r="B196" s="143"/>
      <c r="E196" s="133"/>
      <c r="F196" s="133"/>
      <c r="G196" s="139"/>
    </row>
    <row r="197" spans="2:7" ht="12" customHeight="1">
      <c r="B197" s="143"/>
      <c r="D197" s="133" t="s">
        <v>204</v>
      </c>
      <c r="E197" s="133"/>
      <c r="F197" s="133"/>
      <c r="G197" s="139"/>
    </row>
    <row r="198" spans="2:7" ht="12" customHeight="1">
      <c r="B198" s="143"/>
      <c r="D198" s="133" t="s">
        <v>204</v>
      </c>
      <c r="E198" s="147"/>
      <c r="F198" s="147"/>
      <c r="G198" s="139"/>
    </row>
    <row r="199" spans="2:7" ht="12" customHeight="1">
      <c r="B199" s="143"/>
      <c r="D199" s="133" t="s">
        <v>204</v>
      </c>
      <c r="E199" s="133"/>
      <c r="F199" s="133"/>
      <c r="G199" s="139"/>
    </row>
    <row r="200" spans="2:7" ht="12" customHeight="1">
      <c r="B200" s="143"/>
      <c r="D200" s="133" t="s">
        <v>204</v>
      </c>
      <c r="E200" s="133"/>
      <c r="F200" s="133"/>
      <c r="G200" s="139"/>
    </row>
    <row r="201" spans="2:7" ht="12" customHeight="1">
      <c r="B201" s="143"/>
      <c r="E201" s="133"/>
      <c r="F201" s="133"/>
      <c r="G201" s="139"/>
    </row>
    <row r="202" spans="2:7" ht="12" customHeight="1">
      <c r="B202" s="143"/>
      <c r="E202" s="133"/>
      <c r="F202" s="133"/>
      <c r="G202" s="139"/>
    </row>
    <row r="203" spans="2:7" ht="12" customHeight="1">
      <c r="B203" s="143"/>
      <c r="E203" s="133"/>
      <c r="F203" s="133"/>
      <c r="G203" s="139"/>
    </row>
    <row r="204" spans="2:7" ht="12" customHeight="1">
      <c r="B204" s="143"/>
      <c r="E204" s="133"/>
      <c r="F204" s="133"/>
      <c r="G204" s="139"/>
    </row>
    <row r="205" spans="2:7" ht="12" customHeight="1">
      <c r="B205" s="143"/>
      <c r="E205" s="133"/>
      <c r="F205" s="133"/>
      <c r="G205" s="139"/>
    </row>
    <row r="206" spans="2:7" ht="12" customHeight="1">
      <c r="B206" s="143"/>
      <c r="E206" s="133"/>
      <c r="F206" s="133"/>
      <c r="G206" s="139"/>
    </row>
    <row r="207" spans="2:7" ht="12" customHeight="1">
      <c r="B207" s="143"/>
      <c r="E207" s="133"/>
      <c r="F207" s="133"/>
      <c r="G207" s="139"/>
    </row>
    <row r="208" spans="2:7" ht="12" customHeight="1">
      <c r="B208" s="143"/>
      <c r="E208" s="133"/>
      <c r="F208" s="133"/>
      <c r="G208" s="139"/>
    </row>
    <row r="209" spans="2:7" ht="12" customHeight="1">
      <c r="B209" s="143"/>
      <c r="E209" s="133"/>
      <c r="F209" s="133"/>
      <c r="G209" s="139"/>
    </row>
    <row r="210" spans="2:7" ht="12" customHeight="1">
      <c r="B210" s="143"/>
      <c r="E210" s="133"/>
      <c r="F210" s="133"/>
      <c r="G210" s="139"/>
    </row>
    <row r="211" spans="2:7" ht="12" customHeight="1">
      <c r="B211" s="143"/>
      <c r="E211" s="133"/>
      <c r="F211" s="133"/>
      <c r="G211" s="139"/>
    </row>
    <row r="212" spans="2:7" ht="12" customHeight="1">
      <c r="B212" s="143"/>
      <c r="E212" s="141"/>
      <c r="F212" s="141"/>
      <c r="G212" s="139"/>
    </row>
    <row r="213" spans="2:7" ht="12" customHeight="1">
      <c r="B213" s="143"/>
      <c r="E213" s="133"/>
      <c r="F213" s="133"/>
      <c r="G213" s="139"/>
    </row>
    <row r="214" spans="2:7" ht="12" customHeight="1">
      <c r="B214" s="143"/>
      <c r="E214" s="133"/>
      <c r="F214" s="133"/>
      <c r="G214" s="139"/>
    </row>
    <row r="215" spans="2:7" ht="12" customHeight="1">
      <c r="B215" s="143"/>
      <c r="E215" s="133"/>
      <c r="F215" s="133"/>
      <c r="G215" s="139"/>
    </row>
    <row r="216" spans="2:7" ht="12" customHeight="1">
      <c r="B216" s="143"/>
      <c r="E216" s="133"/>
      <c r="F216" s="133"/>
      <c r="G216" s="139"/>
    </row>
    <row r="217" spans="2:7" ht="12" customHeight="1">
      <c r="B217" s="143"/>
      <c r="E217" s="133"/>
      <c r="F217" s="133"/>
      <c r="G217" s="139"/>
    </row>
    <row r="218" spans="2:7" ht="12" customHeight="1">
      <c r="B218" s="143"/>
      <c r="E218" s="133"/>
      <c r="F218" s="133"/>
      <c r="G218" s="139"/>
    </row>
    <row r="219" spans="2:7" ht="12" customHeight="1">
      <c r="B219" s="143"/>
      <c r="E219" s="133"/>
      <c r="F219" s="133"/>
      <c r="G219" s="139"/>
    </row>
    <row r="220" spans="2:7" ht="12" customHeight="1">
      <c r="B220" s="143"/>
      <c r="E220" s="133"/>
      <c r="F220" s="133"/>
      <c r="G220" s="139"/>
    </row>
    <row r="221" spans="2:7" ht="12" customHeight="1">
      <c r="B221" s="143"/>
      <c r="E221" s="133"/>
      <c r="F221" s="133"/>
      <c r="G221" s="139"/>
    </row>
    <row r="222" spans="2:7" ht="11.25" customHeight="1">
      <c r="B222" s="143"/>
      <c r="E222" s="133"/>
      <c r="F222" s="133"/>
      <c r="G222" s="139"/>
    </row>
    <row r="223" spans="2:7" ht="12" customHeight="1">
      <c r="B223" s="143"/>
      <c r="E223" s="141"/>
      <c r="F223" s="141"/>
      <c r="G223" s="139"/>
    </row>
    <row r="224" spans="2:7" ht="12" customHeight="1">
      <c r="B224" s="146"/>
      <c r="E224" s="133"/>
      <c r="F224" s="133"/>
      <c r="G224" s="139"/>
    </row>
    <row r="225" spans="2:7" ht="9.75" customHeight="1">
      <c r="B225" s="143"/>
      <c r="E225" s="147"/>
      <c r="F225" s="147"/>
      <c r="G225" s="139"/>
    </row>
    <row r="226" spans="2:7" ht="11.25" customHeight="1">
      <c r="B226" s="143"/>
      <c r="E226" s="133"/>
      <c r="F226" s="133"/>
      <c r="G226" s="139"/>
    </row>
    <row r="227" spans="2:7" ht="11.25" customHeight="1">
      <c r="B227" s="143"/>
      <c r="E227" s="133"/>
      <c r="F227" s="133"/>
      <c r="G227" s="139"/>
    </row>
    <row r="228" spans="2:7" ht="11.25" customHeight="1">
      <c r="B228" s="143"/>
      <c r="E228" s="133"/>
      <c r="F228" s="133"/>
      <c r="G228" s="139"/>
    </row>
    <row r="229" spans="2:7" ht="11.25" customHeight="1">
      <c r="B229" s="143"/>
      <c r="E229" s="133"/>
      <c r="F229" s="133"/>
      <c r="G229" s="139"/>
    </row>
    <row r="230" spans="2:7" ht="11.25" customHeight="1">
      <c r="B230" s="143"/>
      <c r="E230" s="133"/>
      <c r="F230" s="133"/>
      <c r="G230" s="139"/>
    </row>
    <row r="231" spans="2:7" ht="12" customHeight="1">
      <c r="B231" s="143"/>
      <c r="E231" s="133"/>
      <c r="F231" s="133"/>
      <c r="G231" s="139"/>
    </row>
    <row r="232" spans="2:7" ht="12" customHeight="1">
      <c r="B232" s="143"/>
      <c r="E232" s="133"/>
      <c r="F232" s="133"/>
      <c r="G232" s="139"/>
    </row>
    <row r="233" spans="2:7" ht="12" customHeight="1">
      <c r="B233" s="143"/>
      <c r="E233" s="133"/>
      <c r="F233" s="133"/>
      <c r="G233" s="139"/>
    </row>
    <row r="234" spans="2:7" ht="12" customHeight="1">
      <c r="B234" s="143"/>
      <c r="E234" s="133"/>
      <c r="F234" s="133"/>
      <c r="G234" s="139"/>
    </row>
    <row r="235" spans="2:7" ht="12" customHeight="1">
      <c r="B235" s="143"/>
      <c r="E235" s="133"/>
      <c r="F235" s="133"/>
      <c r="G235" s="139"/>
    </row>
    <row r="236" spans="2:7" ht="12" customHeight="1">
      <c r="B236" s="143"/>
      <c r="E236" s="133"/>
      <c r="F236" s="133"/>
      <c r="G236" s="139"/>
    </row>
    <row r="237" spans="2:7" ht="12" customHeight="1">
      <c r="B237" s="143"/>
      <c r="E237" s="133"/>
      <c r="F237" s="133"/>
      <c r="G237" s="139"/>
    </row>
    <row r="238" spans="1:8" s="150" customFormat="1" ht="11.25" customHeight="1">
      <c r="A238" s="131"/>
      <c r="B238" s="143"/>
      <c r="C238" s="131"/>
      <c r="D238" s="133"/>
      <c r="E238" s="133"/>
      <c r="F238" s="133"/>
      <c r="G238" s="139"/>
      <c r="H238" s="135"/>
    </row>
    <row r="239" spans="1:8" s="150" customFormat="1" ht="11.25" customHeight="1">
      <c r="A239" s="131"/>
      <c r="B239" s="143"/>
      <c r="C239" s="131"/>
      <c r="D239" s="133"/>
      <c r="E239" s="147"/>
      <c r="F239" s="147"/>
      <c r="G239" s="139"/>
      <c r="H239" s="135"/>
    </row>
    <row r="240" spans="1:8" s="150" customFormat="1" ht="11.25" customHeight="1">
      <c r="A240" s="131"/>
      <c r="B240" s="146"/>
      <c r="C240" s="131"/>
      <c r="D240" s="133"/>
      <c r="E240" s="133"/>
      <c r="F240" s="133"/>
      <c r="G240" s="139"/>
      <c r="H240" s="135"/>
    </row>
    <row r="241" spans="1:8" s="150" customFormat="1" ht="11.25" customHeight="1">
      <c r="A241" s="131"/>
      <c r="B241" s="146"/>
      <c r="C241" s="131"/>
      <c r="D241" s="133"/>
      <c r="E241" s="133"/>
      <c r="F241" s="133"/>
      <c r="G241" s="139"/>
      <c r="H241" s="135"/>
    </row>
    <row r="242" spans="2:7" ht="12" customHeight="1">
      <c r="B242" s="143"/>
      <c r="D242" s="133" t="s">
        <v>204</v>
      </c>
      <c r="E242" s="133"/>
      <c r="F242" s="133"/>
      <c r="G242" s="139"/>
    </row>
    <row r="243" spans="2:7" ht="12" customHeight="1">
      <c r="B243" s="146"/>
      <c r="E243" s="133"/>
      <c r="F243" s="133"/>
      <c r="G243" s="139"/>
    </row>
    <row r="244" spans="2:7" ht="12" customHeight="1">
      <c r="B244" s="146"/>
      <c r="E244" s="133"/>
      <c r="F244" s="133"/>
      <c r="G244" s="139"/>
    </row>
    <row r="245" spans="2:7" ht="12" customHeight="1">
      <c r="B245" s="146"/>
      <c r="E245" s="133"/>
      <c r="F245" s="133"/>
      <c r="G245" s="139"/>
    </row>
    <row r="246" spans="2:7" ht="12" customHeight="1">
      <c r="B246" s="146"/>
      <c r="E246" s="133"/>
      <c r="F246" s="133"/>
      <c r="G246" s="139"/>
    </row>
    <row r="247" spans="2:7" ht="12" customHeight="1">
      <c r="B247" s="143"/>
      <c r="E247" s="133"/>
      <c r="F247" s="133"/>
      <c r="G247" s="139"/>
    </row>
    <row r="248" spans="2:7" ht="12" customHeight="1">
      <c r="B248" s="143"/>
      <c r="E248" s="147"/>
      <c r="F248" s="133"/>
      <c r="G248" s="139"/>
    </row>
    <row r="249" spans="2:7" ht="12" customHeight="1">
      <c r="B249" s="143"/>
      <c r="E249" s="133"/>
      <c r="F249" s="133"/>
      <c r="G249" s="139"/>
    </row>
    <row r="250" spans="2:7" ht="12" customHeight="1">
      <c r="B250" s="143"/>
      <c r="E250" s="133"/>
      <c r="F250" s="133"/>
      <c r="G250" s="139"/>
    </row>
    <row r="251" spans="2:7" ht="12" customHeight="1">
      <c r="B251" s="143"/>
      <c r="E251" s="133"/>
      <c r="F251" s="133"/>
      <c r="G251" s="148"/>
    </row>
    <row r="252" spans="2:7" ht="12" customHeight="1">
      <c r="B252" s="143"/>
      <c r="E252" s="133"/>
      <c r="F252" s="133"/>
      <c r="G252" s="139"/>
    </row>
    <row r="253" spans="2:7" ht="12" customHeight="1">
      <c r="B253" s="143"/>
      <c r="E253" s="133"/>
      <c r="F253" s="133"/>
      <c r="G253" s="139"/>
    </row>
    <row r="254" spans="2:7" ht="12" customHeight="1">
      <c r="B254" s="143"/>
      <c r="E254" s="133"/>
      <c r="F254" s="133"/>
      <c r="G254" s="139"/>
    </row>
    <row r="255" spans="2:7" ht="12" customHeight="1">
      <c r="B255" s="143"/>
      <c r="D255" s="133" t="s">
        <v>205</v>
      </c>
      <c r="E255" s="133"/>
      <c r="F255" s="133"/>
      <c r="G255" s="139"/>
    </row>
    <row r="256" spans="2:7" ht="12" customHeight="1">
      <c r="B256" s="143"/>
      <c r="D256" s="133" t="s">
        <v>204</v>
      </c>
      <c r="E256" s="147"/>
      <c r="F256" s="133"/>
      <c r="G256" s="139"/>
    </row>
    <row r="257" spans="2:7" ht="13.5" customHeight="1">
      <c r="B257" s="143"/>
      <c r="D257" s="133" t="s">
        <v>204</v>
      </c>
      <c r="E257" s="133"/>
      <c r="F257" s="133"/>
      <c r="G257" s="139"/>
    </row>
    <row r="258" spans="2:7" ht="13.5" customHeight="1">
      <c r="B258" s="143"/>
      <c r="E258" s="133"/>
      <c r="F258" s="133"/>
      <c r="G258" s="139"/>
    </row>
    <row r="259" spans="2:7" ht="13.5" customHeight="1">
      <c r="B259" s="143"/>
      <c r="E259" s="133"/>
      <c r="F259" s="133"/>
      <c r="G259" s="139"/>
    </row>
    <row r="260" spans="1:6" ht="12" customHeight="1">
      <c r="A260" s="151"/>
      <c r="B260" s="143"/>
      <c r="E260" s="133"/>
      <c r="F260" s="133"/>
    </row>
    <row r="261" spans="2:7" ht="12" customHeight="1">
      <c r="B261" s="143"/>
      <c r="E261" s="133"/>
      <c r="F261" s="133"/>
      <c r="G261" s="139"/>
    </row>
    <row r="262" spans="2:7" ht="12" customHeight="1">
      <c r="B262" s="143"/>
      <c r="E262" s="133"/>
      <c r="F262" s="133"/>
      <c r="G262" s="139"/>
    </row>
    <row r="263" spans="2:7" ht="12" customHeight="1">
      <c r="B263" s="143"/>
      <c r="E263" s="133"/>
      <c r="F263" s="133"/>
      <c r="G263" s="139"/>
    </row>
    <row r="264" spans="2:7" ht="12" customHeight="1">
      <c r="B264" s="143"/>
      <c r="E264" s="133"/>
      <c r="F264" s="133"/>
      <c r="G264" s="139"/>
    </row>
    <row r="265" spans="2:7" ht="12" customHeight="1">
      <c r="B265" s="143"/>
      <c r="E265" s="133"/>
      <c r="F265" s="133"/>
      <c r="G265" s="139"/>
    </row>
    <row r="266" spans="2:7" ht="11.25" customHeight="1">
      <c r="B266" s="143"/>
      <c r="E266" s="133"/>
      <c r="F266" s="133"/>
      <c r="G266" s="143"/>
    </row>
    <row r="267" spans="2:7" ht="11.25" customHeight="1">
      <c r="B267" s="146"/>
      <c r="E267" s="133"/>
      <c r="F267" s="133"/>
      <c r="G267" s="139"/>
    </row>
    <row r="268" spans="6:7" ht="11.25" customHeight="1">
      <c r="F268" s="133"/>
      <c r="G268" s="139"/>
    </row>
    <row r="269" spans="2:7" ht="11.25" customHeight="1">
      <c r="B269" s="143"/>
      <c r="E269" s="133"/>
      <c r="F269" s="133"/>
      <c r="G269" s="139"/>
    </row>
    <row r="270" spans="2:7" ht="11.25" customHeight="1">
      <c r="B270" s="143"/>
      <c r="E270" s="133"/>
      <c r="F270" s="133"/>
      <c r="G270" s="139"/>
    </row>
    <row r="271" spans="2:7" ht="11.25" customHeight="1">
      <c r="B271" s="143"/>
      <c r="E271" s="133"/>
      <c r="F271" s="133"/>
      <c r="G271" s="139"/>
    </row>
    <row r="272" spans="2:7" ht="11.25" customHeight="1">
      <c r="B272" s="143"/>
      <c r="E272" s="133"/>
      <c r="F272" s="133"/>
      <c r="G272" s="139"/>
    </row>
    <row r="273" spans="2:7" ht="11.25" customHeight="1">
      <c r="B273" s="143"/>
      <c r="E273" s="133"/>
      <c r="F273" s="133"/>
      <c r="G273" s="143"/>
    </row>
    <row r="274" spans="2:7" ht="11.25" customHeight="1">
      <c r="B274" s="143"/>
      <c r="E274" s="133"/>
      <c r="F274" s="133"/>
      <c r="G274" s="139"/>
    </row>
    <row r="275" spans="2:7" ht="11.25" customHeight="1">
      <c r="B275" s="143"/>
      <c r="E275" s="133"/>
      <c r="F275" s="133"/>
      <c r="G275" s="139"/>
    </row>
    <row r="276" spans="2:7" ht="11.25" customHeight="1">
      <c r="B276" s="143"/>
      <c r="E276" s="133"/>
      <c r="F276" s="133"/>
      <c r="G276" s="139"/>
    </row>
    <row r="277" spans="2:7" ht="11.25" customHeight="1">
      <c r="B277" s="143"/>
      <c r="E277" s="133"/>
      <c r="F277" s="133"/>
      <c r="G277" s="139"/>
    </row>
    <row r="278" spans="2:7" ht="11.25" customHeight="1">
      <c r="B278" s="143"/>
      <c r="E278" s="133"/>
      <c r="F278" s="133"/>
      <c r="G278" s="139"/>
    </row>
    <row r="279" spans="2:7" ht="11.25" customHeight="1">
      <c r="B279" s="143"/>
      <c r="E279" s="133"/>
      <c r="F279" s="133"/>
      <c r="G279" s="139"/>
    </row>
    <row r="280" spans="2:7" ht="11.25" customHeight="1">
      <c r="B280" s="143"/>
      <c r="E280" s="133"/>
      <c r="F280" s="133"/>
      <c r="G280" s="139"/>
    </row>
    <row r="281" spans="2:7" ht="11.25" customHeight="1">
      <c r="B281" s="143"/>
      <c r="E281" s="133"/>
      <c r="F281" s="133"/>
      <c r="G281" s="139"/>
    </row>
    <row r="282" spans="2:7" ht="11.25" customHeight="1">
      <c r="B282" s="143"/>
      <c r="E282" s="133"/>
      <c r="F282" s="133"/>
      <c r="G282" s="139"/>
    </row>
    <row r="283" spans="2:7" ht="11.25" customHeight="1">
      <c r="B283" s="146"/>
      <c r="E283" s="133"/>
      <c r="F283" s="133"/>
      <c r="G283" s="139"/>
    </row>
    <row r="284" spans="2:7" ht="12" customHeight="1">
      <c r="B284" s="146"/>
      <c r="E284" s="133"/>
      <c r="F284" s="133"/>
      <c r="G284" s="139"/>
    </row>
    <row r="285" spans="2:7" ht="12" customHeight="1">
      <c r="B285" s="143"/>
      <c r="E285" s="133"/>
      <c r="F285" s="133"/>
      <c r="G285" s="139"/>
    </row>
    <row r="286" spans="2:7" ht="12" customHeight="1">
      <c r="B286" s="143"/>
      <c r="E286" s="133"/>
      <c r="F286" s="133"/>
      <c r="G286" s="139"/>
    </row>
    <row r="287" spans="2:7" ht="12" customHeight="1">
      <c r="B287" s="143"/>
      <c r="E287" s="133"/>
      <c r="F287" s="133"/>
      <c r="G287" s="139"/>
    </row>
    <row r="288" spans="2:7" ht="12" customHeight="1">
      <c r="B288" s="143"/>
      <c r="E288" s="133"/>
      <c r="F288" s="133"/>
      <c r="G288" s="139"/>
    </row>
    <row r="289" spans="2:7" ht="11.25" customHeight="1">
      <c r="B289" s="143"/>
      <c r="E289" s="133"/>
      <c r="F289" s="133"/>
      <c r="G289" s="139"/>
    </row>
    <row r="290" spans="2:7" ht="12" customHeight="1">
      <c r="B290" s="143"/>
      <c r="E290" s="133"/>
      <c r="F290" s="133"/>
      <c r="G290" s="143"/>
    </row>
    <row r="291" spans="2:7" ht="12" customHeight="1">
      <c r="B291" s="143"/>
      <c r="E291" s="133"/>
      <c r="F291" s="133"/>
      <c r="G291" s="139"/>
    </row>
    <row r="292" spans="2:7" ht="12" customHeight="1">
      <c r="B292" s="146"/>
      <c r="E292" s="133"/>
      <c r="F292" s="133"/>
      <c r="G292" s="139"/>
    </row>
    <row r="293" spans="2:7" ht="14.25" customHeight="1">
      <c r="B293" s="143"/>
      <c r="E293" s="133"/>
      <c r="F293" s="133"/>
      <c r="G293" s="139"/>
    </row>
    <row r="294" spans="2:7" ht="12" customHeight="1">
      <c r="B294" s="143"/>
      <c r="E294" s="133"/>
      <c r="F294" s="133"/>
      <c r="G294" s="139"/>
    </row>
    <row r="295" spans="2:7" ht="12" customHeight="1">
      <c r="B295" s="143"/>
      <c r="E295" s="133"/>
      <c r="F295" s="133"/>
      <c r="G295" s="139"/>
    </row>
    <row r="296" spans="2:7" ht="12" customHeight="1">
      <c r="B296" s="143"/>
      <c r="E296" s="133"/>
      <c r="F296" s="133"/>
      <c r="G296" s="139"/>
    </row>
    <row r="297" spans="2:7" ht="12" customHeight="1">
      <c r="B297" s="143"/>
      <c r="E297" s="147"/>
      <c r="F297" s="147"/>
      <c r="G297" s="139"/>
    </row>
    <row r="298" spans="2:7" ht="12" customHeight="1">
      <c r="B298" s="143"/>
      <c r="E298" s="133"/>
      <c r="F298" s="133"/>
      <c r="G298" s="139"/>
    </row>
    <row r="299" spans="2:7" ht="12" customHeight="1">
      <c r="B299" s="143"/>
      <c r="E299" s="133"/>
      <c r="F299" s="133"/>
      <c r="G299" s="139"/>
    </row>
    <row r="300" spans="2:7" ht="12" customHeight="1">
      <c r="B300" s="143"/>
      <c r="E300" s="133"/>
      <c r="F300" s="133"/>
      <c r="G300" s="139"/>
    </row>
    <row r="301" spans="2:7" ht="12" customHeight="1">
      <c r="B301" s="143"/>
      <c r="E301" s="133"/>
      <c r="F301" s="133"/>
      <c r="G301" s="139"/>
    </row>
    <row r="302" spans="2:7" ht="12" customHeight="1">
      <c r="B302" s="143"/>
      <c r="E302" s="133"/>
      <c r="F302" s="133"/>
      <c r="G302" s="139"/>
    </row>
    <row r="303" spans="2:7" ht="11.25" customHeight="1">
      <c r="B303" s="143"/>
      <c r="E303" s="133"/>
      <c r="F303" s="133"/>
      <c r="G303" s="139"/>
    </row>
    <row r="304" spans="2:7" ht="12" customHeight="1">
      <c r="B304" s="143"/>
      <c r="E304" s="133"/>
      <c r="F304" s="133"/>
      <c r="G304" s="139"/>
    </row>
    <row r="305" spans="2:7" ht="12" customHeight="1">
      <c r="B305" s="143"/>
      <c r="E305" s="133"/>
      <c r="F305" s="133"/>
      <c r="G305" s="139"/>
    </row>
    <row r="306" spans="2:7" ht="12" customHeight="1">
      <c r="B306" s="143"/>
      <c r="E306" s="133"/>
      <c r="F306" s="133"/>
      <c r="G306" s="139"/>
    </row>
    <row r="307" spans="2:6" ht="12" customHeight="1">
      <c r="B307" s="143"/>
      <c r="E307" s="133"/>
      <c r="F307" s="133"/>
    </row>
    <row r="308" spans="2:7" ht="11.25" customHeight="1">
      <c r="B308" s="143"/>
      <c r="E308" s="133"/>
      <c r="F308" s="133"/>
      <c r="G308" s="139"/>
    </row>
    <row r="309" spans="2:7" ht="11.25" customHeight="1">
      <c r="B309" s="146"/>
      <c r="D309" s="133" t="s">
        <v>204</v>
      </c>
      <c r="E309" s="147"/>
      <c r="F309" s="133"/>
      <c r="G309" s="139"/>
    </row>
    <row r="310" spans="2:7" ht="12" customHeight="1">
      <c r="B310" s="146"/>
      <c r="D310" s="133" t="s">
        <v>204</v>
      </c>
      <c r="E310" s="133"/>
      <c r="F310" s="133"/>
      <c r="G310" s="139"/>
    </row>
    <row r="311" spans="4:7" ht="12" customHeight="1">
      <c r="D311" s="133" t="s">
        <v>204</v>
      </c>
      <c r="G311" s="139"/>
    </row>
    <row r="312" spans="2:7" ht="12" customHeight="1">
      <c r="B312" s="143"/>
      <c r="D312" s="133" t="s">
        <v>204</v>
      </c>
      <c r="E312" s="133"/>
      <c r="F312" s="133"/>
      <c r="G312" s="139"/>
    </row>
    <row r="313" spans="2:7" ht="12" customHeight="1">
      <c r="B313" s="143"/>
      <c r="E313" s="147"/>
      <c r="F313" s="147"/>
      <c r="G313" s="139"/>
    </row>
    <row r="314" spans="2:7" ht="12" customHeight="1">
      <c r="B314" s="143"/>
      <c r="E314" s="133"/>
      <c r="F314" s="133"/>
      <c r="G314" s="139"/>
    </row>
    <row r="315" spans="2:7" ht="12" customHeight="1">
      <c r="B315" s="143"/>
      <c r="E315" s="133"/>
      <c r="F315" s="133"/>
      <c r="G315" s="139"/>
    </row>
    <row r="316" spans="2:7" ht="12" customHeight="1">
      <c r="B316" s="143"/>
      <c r="E316" s="133"/>
      <c r="F316" s="133"/>
      <c r="G316" s="139"/>
    </row>
    <row r="317" spans="2:7" ht="12" customHeight="1">
      <c r="B317" s="146"/>
      <c r="E317" s="133"/>
      <c r="F317" s="133"/>
      <c r="G317" s="139"/>
    </row>
    <row r="318" spans="2:7" ht="12" customHeight="1">
      <c r="B318" s="143"/>
      <c r="E318" s="133"/>
      <c r="F318" s="133"/>
      <c r="G318" s="139"/>
    </row>
    <row r="319" spans="2:7" ht="12" customHeight="1">
      <c r="B319" s="143"/>
      <c r="E319" s="133"/>
      <c r="F319" s="133"/>
      <c r="G319" s="139"/>
    </row>
    <row r="320" spans="2:7" ht="11.25" customHeight="1">
      <c r="B320" s="143"/>
      <c r="E320" s="133"/>
      <c r="F320" s="133"/>
      <c r="G320" s="139"/>
    </row>
    <row r="321" spans="2:7" ht="12" customHeight="1">
      <c r="B321" s="146"/>
      <c r="E321" s="133"/>
      <c r="F321" s="133"/>
      <c r="G321" s="139"/>
    </row>
    <row r="322" spans="2:7" ht="12" customHeight="1">
      <c r="B322" s="146"/>
      <c r="E322" s="133"/>
      <c r="F322" s="133"/>
      <c r="G322" s="139"/>
    </row>
    <row r="323" spans="2:7" ht="12" customHeight="1">
      <c r="B323" s="146"/>
      <c r="D323" s="133" t="s">
        <v>204</v>
      </c>
      <c r="E323" s="133"/>
      <c r="F323" s="133"/>
      <c r="G323" s="139"/>
    </row>
    <row r="324" spans="2:7" ht="12" customHeight="1">
      <c r="B324" s="143"/>
      <c r="E324" s="133"/>
      <c r="F324" s="133"/>
      <c r="G324" s="139"/>
    </row>
    <row r="325" spans="2:7" ht="12" customHeight="1">
      <c r="B325" s="143"/>
      <c r="E325" s="133"/>
      <c r="F325" s="133"/>
      <c r="G325" s="139"/>
    </row>
    <row r="326" spans="2:7" ht="12" customHeight="1">
      <c r="B326" s="143"/>
      <c r="E326" s="133"/>
      <c r="F326" s="133"/>
      <c r="G326" s="139"/>
    </row>
    <row r="327" spans="1:6" ht="12" customHeight="1">
      <c r="A327" s="152"/>
      <c r="F327" s="133"/>
    </row>
    <row r="328" spans="2:7" ht="12" customHeight="1">
      <c r="B328" s="143"/>
      <c r="E328" s="133"/>
      <c r="F328" s="133"/>
      <c r="G328" s="139"/>
    </row>
    <row r="329" spans="2:7" ht="12" customHeight="1">
      <c r="B329" s="143"/>
      <c r="E329" s="133"/>
      <c r="F329" s="133"/>
      <c r="G329" s="139"/>
    </row>
    <row r="330" spans="2:7" ht="12" customHeight="1">
      <c r="B330" s="143"/>
      <c r="E330" s="133"/>
      <c r="F330" s="133"/>
      <c r="G330" s="139"/>
    </row>
    <row r="331" spans="2:7" ht="12" customHeight="1">
      <c r="B331" s="146"/>
      <c r="E331" s="133"/>
      <c r="F331" s="133"/>
      <c r="G331" s="139"/>
    </row>
    <row r="332" spans="2:7" ht="12" customHeight="1">
      <c r="B332" s="146"/>
      <c r="E332" s="133"/>
      <c r="F332" s="133"/>
      <c r="G332" s="139"/>
    </row>
    <row r="333" spans="2:7" ht="12" customHeight="1">
      <c r="B333" s="146"/>
      <c r="E333" s="133"/>
      <c r="F333" s="133"/>
      <c r="G333" s="139"/>
    </row>
    <row r="334" spans="2:7" ht="12" customHeight="1">
      <c r="B334" s="146"/>
      <c r="E334" s="133"/>
      <c r="F334" s="133"/>
      <c r="G334" s="139"/>
    </row>
    <row r="335" spans="2:7" ht="12" customHeight="1">
      <c r="B335" s="146"/>
      <c r="E335" s="133"/>
      <c r="F335" s="133"/>
      <c r="G335" s="139"/>
    </row>
    <row r="336" spans="2:7" ht="12" customHeight="1">
      <c r="B336" s="146"/>
      <c r="E336" s="133"/>
      <c r="F336" s="133"/>
      <c r="G336" s="139"/>
    </row>
    <row r="337" spans="5:7" ht="12" customHeight="1">
      <c r="E337" s="133"/>
      <c r="F337" s="133"/>
      <c r="G337" s="139"/>
    </row>
    <row r="338" spans="5:7" ht="11.25" customHeight="1">
      <c r="E338" s="133"/>
      <c r="F338" s="133"/>
      <c r="G338" s="139"/>
    </row>
    <row r="339" spans="5:7" ht="11.25" customHeight="1">
      <c r="E339" s="133"/>
      <c r="F339" s="133"/>
      <c r="G339" s="139"/>
    </row>
    <row r="340" spans="5:7" ht="12" customHeight="1">
      <c r="E340" s="133"/>
      <c r="F340" s="133"/>
      <c r="G340" s="139"/>
    </row>
    <row r="341" spans="5:7" ht="12" customHeight="1">
      <c r="E341" s="133"/>
      <c r="F341" s="133"/>
      <c r="G341" s="139"/>
    </row>
    <row r="342" spans="2:7" ht="12" customHeight="1">
      <c r="B342" s="143"/>
      <c r="E342" s="133"/>
      <c r="F342" s="133"/>
      <c r="G342" s="139"/>
    </row>
    <row r="343" spans="2:7" ht="12" customHeight="1">
      <c r="B343" s="143"/>
      <c r="E343" s="133"/>
      <c r="F343" s="133"/>
      <c r="G343" s="139"/>
    </row>
    <row r="344" spans="2:7" ht="11.25" customHeight="1">
      <c r="B344" s="143"/>
      <c r="E344" s="133"/>
      <c r="F344" s="133"/>
      <c r="G344" s="143"/>
    </row>
    <row r="345" spans="2:7" ht="12" customHeight="1">
      <c r="B345" s="143"/>
      <c r="E345" s="133"/>
      <c r="F345" s="133"/>
      <c r="G345" s="139"/>
    </row>
    <row r="346" spans="6:7" ht="11.25" customHeight="1">
      <c r="F346" s="133"/>
      <c r="G346" s="139"/>
    </row>
    <row r="347" spans="2:7" ht="11.25" customHeight="1">
      <c r="B347" s="143"/>
      <c r="E347" s="133"/>
      <c r="F347" s="133"/>
      <c r="G347" s="139"/>
    </row>
    <row r="348" spans="2:7" ht="12" customHeight="1">
      <c r="B348" s="143"/>
      <c r="E348" s="133"/>
      <c r="F348" s="133"/>
      <c r="G348" s="139"/>
    </row>
    <row r="349" spans="2:7" ht="12" customHeight="1">
      <c r="B349" s="143"/>
      <c r="E349" s="133"/>
      <c r="F349" s="133"/>
      <c r="G349" s="139"/>
    </row>
    <row r="350" spans="2:7" ht="12" customHeight="1">
      <c r="B350" s="143"/>
      <c r="E350" s="133"/>
      <c r="F350" s="133"/>
      <c r="G350" s="139"/>
    </row>
    <row r="351" spans="2:7" ht="12" customHeight="1">
      <c r="B351" s="146"/>
      <c r="E351" s="133"/>
      <c r="F351" s="133"/>
      <c r="G351" s="139"/>
    </row>
    <row r="352" spans="2:7" ht="12" customHeight="1">
      <c r="B352" s="143"/>
      <c r="E352" s="133"/>
      <c r="F352" s="133"/>
      <c r="G352" s="139"/>
    </row>
    <row r="353" spans="2:7" ht="12.75" customHeight="1">
      <c r="B353" s="143"/>
      <c r="E353" s="133"/>
      <c r="F353" s="133"/>
      <c r="G353" s="139"/>
    </row>
    <row r="354" spans="2:7" ht="12" customHeight="1">
      <c r="B354" s="143"/>
      <c r="E354" s="133"/>
      <c r="F354" s="133"/>
      <c r="G354" s="139"/>
    </row>
    <row r="355" spans="2:7" ht="12" customHeight="1">
      <c r="B355" s="143"/>
      <c r="E355" s="133"/>
      <c r="F355" s="133"/>
      <c r="G355" s="139"/>
    </row>
    <row r="356" spans="2:7" ht="12" customHeight="1">
      <c r="B356" s="143"/>
      <c r="E356" s="133"/>
      <c r="F356" s="133"/>
      <c r="G356" s="139"/>
    </row>
    <row r="357" spans="2:7" ht="12" customHeight="1">
      <c r="B357" s="143"/>
      <c r="E357" s="133"/>
      <c r="F357" s="133"/>
      <c r="G357" s="139"/>
    </row>
    <row r="358" spans="2:7" ht="12" customHeight="1">
      <c r="B358" s="143"/>
      <c r="E358" s="133"/>
      <c r="F358" s="133"/>
      <c r="G358" s="139"/>
    </row>
    <row r="359" spans="2:7" ht="11.25" customHeight="1">
      <c r="B359" s="143"/>
      <c r="E359" s="133"/>
      <c r="F359" s="133"/>
      <c r="G359" s="139"/>
    </row>
    <row r="360" spans="2:7" ht="11.25" customHeight="1">
      <c r="B360" s="143"/>
      <c r="E360" s="133"/>
      <c r="F360" s="133"/>
      <c r="G360" s="139"/>
    </row>
    <row r="361" spans="2:7" ht="11.25" customHeight="1">
      <c r="B361" s="143"/>
      <c r="E361" s="133"/>
      <c r="F361" s="133"/>
      <c r="G361" s="139"/>
    </row>
    <row r="362" spans="2:7" ht="11.25" customHeight="1">
      <c r="B362" s="143"/>
      <c r="E362" s="133"/>
      <c r="F362" s="133"/>
      <c r="G362" s="139"/>
    </row>
    <row r="363" spans="2:7" ht="11.25" customHeight="1">
      <c r="B363" s="143"/>
      <c r="E363" s="133"/>
      <c r="F363" s="133"/>
      <c r="G363" s="139"/>
    </row>
    <row r="364" spans="2:7" ht="11.25" customHeight="1">
      <c r="B364" s="143"/>
      <c r="E364" s="133"/>
      <c r="F364" s="133"/>
      <c r="G364" s="139"/>
    </row>
    <row r="365" spans="2:7" ht="11.25" customHeight="1">
      <c r="B365" s="143"/>
      <c r="E365" s="133"/>
      <c r="F365" s="133"/>
      <c r="G365" s="139"/>
    </row>
    <row r="366" spans="2:7" ht="11.25" customHeight="1">
      <c r="B366" s="143"/>
      <c r="E366" s="133"/>
      <c r="F366" s="133"/>
      <c r="G366" s="139"/>
    </row>
    <row r="367" spans="2:7" ht="11.25" customHeight="1">
      <c r="B367" s="143"/>
      <c r="E367" s="133"/>
      <c r="F367" s="133"/>
      <c r="G367" s="139"/>
    </row>
    <row r="368" spans="2:7" ht="11.25" customHeight="1">
      <c r="B368" s="143"/>
      <c r="E368" s="133"/>
      <c r="F368" s="133"/>
      <c r="G368" s="139"/>
    </row>
    <row r="369" spans="2:7" ht="11.25" customHeight="1">
      <c r="B369" s="143"/>
      <c r="E369" s="133"/>
      <c r="F369" s="133"/>
      <c r="G369" s="139"/>
    </row>
    <row r="370" spans="2:7" ht="11.25" customHeight="1">
      <c r="B370" s="143"/>
      <c r="E370" s="133"/>
      <c r="F370" s="133"/>
      <c r="G370" s="139"/>
    </row>
    <row r="371" spans="2:7" ht="11.25" customHeight="1">
      <c r="B371" s="143"/>
      <c r="E371" s="133"/>
      <c r="F371" s="133"/>
      <c r="G371" s="139"/>
    </row>
    <row r="372" spans="2:7" ht="11.25" customHeight="1">
      <c r="B372" s="143"/>
      <c r="E372" s="133"/>
      <c r="F372" s="133"/>
      <c r="G372" s="139"/>
    </row>
    <row r="373" spans="2:7" ht="11.25" customHeight="1">
      <c r="B373" s="143"/>
      <c r="E373" s="133"/>
      <c r="F373" s="133"/>
      <c r="G373" s="139"/>
    </row>
    <row r="374" spans="2:7" ht="11.25" customHeight="1">
      <c r="B374" s="143"/>
      <c r="E374" s="133"/>
      <c r="F374" s="133"/>
      <c r="G374" s="139"/>
    </row>
    <row r="375" spans="2:7" ht="11.25" customHeight="1">
      <c r="B375" s="143"/>
      <c r="E375" s="133"/>
      <c r="F375" s="133"/>
      <c r="G375" s="139"/>
    </row>
    <row r="376" spans="2:7" ht="11.25" customHeight="1">
      <c r="B376" s="143"/>
      <c r="E376" s="133"/>
      <c r="F376" s="133"/>
      <c r="G376" s="139"/>
    </row>
    <row r="377" spans="2:7" ht="11.25" customHeight="1">
      <c r="B377" s="143"/>
      <c r="D377" s="133" t="s">
        <v>204</v>
      </c>
      <c r="E377" s="133"/>
      <c r="F377" s="133"/>
      <c r="G377" s="139"/>
    </row>
    <row r="378" spans="2:7" ht="11.25" customHeight="1">
      <c r="B378" s="143"/>
      <c r="D378" s="133" t="s">
        <v>204</v>
      </c>
      <c r="E378" s="133"/>
      <c r="F378" s="133"/>
      <c r="G378" s="139"/>
    </row>
    <row r="379" spans="2:7" ht="11.25" customHeight="1">
      <c r="B379" s="146"/>
      <c r="D379" s="133" t="s">
        <v>204</v>
      </c>
      <c r="E379" s="133"/>
      <c r="F379" s="133"/>
      <c r="G379" s="139"/>
    </row>
    <row r="380" spans="2:7" ht="11.25" customHeight="1">
      <c r="B380" s="143"/>
      <c r="E380" s="133"/>
      <c r="F380" s="133"/>
      <c r="G380" s="139"/>
    </row>
    <row r="381" spans="2:7" ht="11.25" customHeight="1">
      <c r="B381" s="143"/>
      <c r="D381" s="133" t="s">
        <v>204</v>
      </c>
      <c r="E381" s="133"/>
      <c r="F381" s="133"/>
      <c r="G381" s="139"/>
    </row>
    <row r="382" spans="2:7" ht="11.25" customHeight="1">
      <c r="B382" s="143"/>
      <c r="E382" s="133"/>
      <c r="F382" s="133"/>
      <c r="G382" s="139"/>
    </row>
    <row r="383" spans="2:7" ht="11.25" customHeight="1">
      <c r="B383" s="143"/>
      <c r="E383" s="133"/>
      <c r="F383" s="133"/>
      <c r="G383" s="139"/>
    </row>
    <row r="384" spans="2:7" ht="11.25" customHeight="1">
      <c r="B384" s="143"/>
      <c r="E384" s="133"/>
      <c r="F384" s="133"/>
      <c r="G384" s="139"/>
    </row>
    <row r="385" spans="2:7" ht="10.5" customHeight="1">
      <c r="B385" s="146"/>
      <c r="E385" s="133"/>
      <c r="F385" s="133"/>
      <c r="G385" s="139"/>
    </row>
    <row r="386" spans="2:7" ht="10.5" customHeight="1">
      <c r="B386" s="146"/>
      <c r="E386" s="133"/>
      <c r="F386" s="133"/>
      <c r="G386" s="139"/>
    </row>
    <row r="387" spans="2:7" ht="10.5" customHeight="1">
      <c r="B387" s="146"/>
      <c r="E387" s="133"/>
      <c r="F387" s="133"/>
      <c r="G387" s="139"/>
    </row>
    <row r="388" spans="2:7" ht="10.5" customHeight="1">
      <c r="B388" s="146"/>
      <c r="E388" s="133"/>
      <c r="F388" s="133"/>
      <c r="G388" s="139"/>
    </row>
    <row r="389" spans="5:7" ht="10.5" customHeight="1">
      <c r="E389" s="133"/>
      <c r="F389" s="133"/>
      <c r="G389" s="139"/>
    </row>
    <row r="390" spans="2:7" ht="10.5" customHeight="1">
      <c r="B390" s="143"/>
      <c r="E390" s="133"/>
      <c r="F390" s="133"/>
      <c r="G390" s="139"/>
    </row>
    <row r="391" spans="2:7" ht="10.5" customHeight="1">
      <c r="B391" s="143"/>
      <c r="E391" s="133"/>
      <c r="F391" s="133"/>
      <c r="G391" s="139"/>
    </row>
    <row r="392" spans="2:7" ht="12" customHeight="1">
      <c r="B392" s="143"/>
      <c r="E392" s="133"/>
      <c r="F392" s="133"/>
      <c r="G392" s="139"/>
    </row>
    <row r="393" spans="2:7" ht="12" customHeight="1">
      <c r="B393" s="143"/>
      <c r="E393" s="133"/>
      <c r="F393" s="133"/>
      <c r="G393" s="139"/>
    </row>
    <row r="394" spans="2:7" ht="12" customHeight="1">
      <c r="B394" s="143"/>
      <c r="E394" s="133"/>
      <c r="F394" s="133"/>
      <c r="G394" s="139"/>
    </row>
    <row r="395" spans="2:7" ht="12" customHeight="1">
      <c r="B395" s="146"/>
      <c r="E395" s="133"/>
      <c r="F395" s="133"/>
      <c r="G395" s="139"/>
    </row>
    <row r="396" spans="2:7" ht="12" customHeight="1">
      <c r="B396" s="143"/>
      <c r="E396" s="133"/>
      <c r="F396" s="133"/>
      <c r="G396" s="139"/>
    </row>
    <row r="397" spans="2:8" ht="12" customHeight="1">
      <c r="B397" s="146"/>
      <c r="E397" s="133"/>
      <c r="F397" s="133"/>
      <c r="G397" s="153"/>
      <c r="H397" s="150"/>
    </row>
    <row r="398" spans="2:8" ht="12" customHeight="1">
      <c r="B398" s="146"/>
      <c r="E398" s="133"/>
      <c r="F398" s="133"/>
      <c r="G398" s="153"/>
      <c r="H398" s="150"/>
    </row>
    <row r="399" spans="2:8" ht="12" customHeight="1">
      <c r="B399" s="146"/>
      <c r="E399" s="147"/>
      <c r="F399" s="147"/>
      <c r="G399" s="153"/>
      <c r="H399" s="150"/>
    </row>
    <row r="400" spans="2:8" ht="12" customHeight="1">
      <c r="B400" s="146"/>
      <c r="E400" s="133"/>
      <c r="F400" s="133"/>
      <c r="G400" s="153"/>
      <c r="H400" s="150"/>
    </row>
    <row r="401" spans="2:7" ht="12" customHeight="1">
      <c r="B401" s="146"/>
      <c r="E401" s="133"/>
      <c r="F401" s="133"/>
      <c r="G401" s="139"/>
    </row>
    <row r="402" spans="2:7" ht="12" customHeight="1">
      <c r="B402" s="143"/>
      <c r="E402" s="133"/>
      <c r="F402" s="133"/>
      <c r="G402" s="139"/>
    </row>
    <row r="403" spans="2:7" ht="12" customHeight="1">
      <c r="B403" s="143"/>
      <c r="E403" s="133"/>
      <c r="F403" s="133"/>
      <c r="G403" s="139"/>
    </row>
    <row r="404" spans="2:7" ht="12" customHeight="1">
      <c r="B404" s="143"/>
      <c r="E404" s="133"/>
      <c r="F404" s="133"/>
      <c r="G404" s="139"/>
    </row>
    <row r="405" spans="2:7" ht="12" customHeight="1">
      <c r="B405" s="143"/>
      <c r="E405" s="133"/>
      <c r="F405" s="133"/>
      <c r="G405" s="139"/>
    </row>
    <row r="406" spans="2:7" ht="12" customHeight="1">
      <c r="B406" s="143"/>
      <c r="E406" s="133"/>
      <c r="F406" s="133"/>
      <c r="G406" s="139"/>
    </row>
    <row r="407" spans="2:6" ht="12" customHeight="1">
      <c r="B407" s="143"/>
      <c r="E407" s="133"/>
      <c r="F407" s="133"/>
    </row>
    <row r="408" spans="2:6" ht="12" customHeight="1">
      <c r="B408" s="143"/>
      <c r="E408" s="133"/>
      <c r="F408" s="133"/>
    </row>
    <row r="409" spans="2:6" ht="12" customHeight="1">
      <c r="B409" s="143"/>
      <c r="E409" s="133"/>
      <c r="F409" s="133"/>
    </row>
    <row r="410" spans="2:6" ht="12" customHeight="1">
      <c r="B410" s="143"/>
      <c r="E410" s="133"/>
      <c r="F410" s="133"/>
    </row>
    <row r="411" spans="2:6" ht="12" customHeight="1">
      <c r="B411" s="143"/>
      <c r="D411" s="133" t="s">
        <v>204</v>
      </c>
      <c r="E411" s="133"/>
      <c r="F411" s="133"/>
    </row>
    <row r="412" spans="2:6" ht="12" customHeight="1">
      <c r="B412" s="143"/>
      <c r="E412" s="133"/>
      <c r="F412" s="133"/>
    </row>
    <row r="413" spans="2:6" ht="12" customHeight="1">
      <c r="B413" s="143"/>
      <c r="E413" s="133"/>
      <c r="F413" s="133"/>
    </row>
    <row r="414" spans="2:6" ht="12" customHeight="1">
      <c r="B414" s="143"/>
      <c r="E414" s="133"/>
      <c r="F414" s="133"/>
    </row>
    <row r="415" spans="2:7" ht="11.25" customHeight="1">
      <c r="B415" s="143"/>
      <c r="E415" s="133"/>
      <c r="F415" s="133"/>
      <c r="G415" s="139"/>
    </row>
    <row r="416" spans="2:7" ht="12" customHeight="1">
      <c r="B416" s="143"/>
      <c r="E416" s="133"/>
      <c r="F416" s="133"/>
      <c r="G416" s="139"/>
    </row>
    <row r="417" spans="2:7" ht="12" customHeight="1">
      <c r="B417" s="146"/>
      <c r="E417" s="133"/>
      <c r="F417" s="133"/>
      <c r="G417" s="139"/>
    </row>
    <row r="418" spans="6:7" ht="13.5" customHeight="1">
      <c r="F418" s="133"/>
      <c r="G418" s="139"/>
    </row>
    <row r="419" spans="6:7" ht="12" customHeight="1">
      <c r="F419" s="133"/>
      <c r="G419" s="139"/>
    </row>
    <row r="420" spans="2:7" ht="11.25" customHeight="1">
      <c r="B420" s="143"/>
      <c r="E420" s="133"/>
      <c r="F420" s="133"/>
      <c r="G420" s="139"/>
    </row>
    <row r="421" spans="2:7" ht="12" customHeight="1">
      <c r="B421" s="143"/>
      <c r="E421" s="133"/>
      <c r="F421" s="133"/>
      <c r="G421" s="139"/>
    </row>
    <row r="422" spans="2:7" ht="12" customHeight="1">
      <c r="B422" s="143"/>
      <c r="E422" s="133"/>
      <c r="F422" s="133"/>
      <c r="G422" s="139"/>
    </row>
    <row r="423" spans="2:7" ht="12" customHeight="1">
      <c r="B423" s="143"/>
      <c r="E423" s="133"/>
      <c r="F423" s="133"/>
      <c r="G423" s="139"/>
    </row>
    <row r="424" spans="2:7" ht="11.25" customHeight="1">
      <c r="B424" s="143"/>
      <c r="E424" s="133"/>
      <c r="F424" s="133"/>
      <c r="G424" s="143"/>
    </row>
    <row r="425" spans="2:7" ht="12" customHeight="1">
      <c r="B425" s="143"/>
      <c r="E425" s="133"/>
      <c r="F425" s="133"/>
      <c r="G425" s="143" t="s">
        <v>206</v>
      </c>
    </row>
    <row r="426" spans="2:7" ht="12" customHeight="1">
      <c r="B426" s="143"/>
      <c r="E426" s="147"/>
      <c r="F426" s="147"/>
      <c r="G426" s="139"/>
    </row>
    <row r="427" spans="2:7" ht="12" customHeight="1">
      <c r="B427" s="143"/>
      <c r="E427" s="133"/>
      <c r="F427" s="133"/>
      <c r="G427" s="139"/>
    </row>
    <row r="428" spans="2:7" ht="12" customHeight="1">
      <c r="B428" s="143"/>
      <c r="E428" s="133"/>
      <c r="F428" s="133"/>
      <c r="G428" s="139"/>
    </row>
    <row r="429" spans="2:7" ht="12" customHeight="1">
      <c r="B429" s="143"/>
      <c r="E429" s="133"/>
      <c r="F429" s="133"/>
      <c r="G429" s="139"/>
    </row>
    <row r="430" spans="2:7" ht="12" customHeight="1">
      <c r="B430" s="143"/>
      <c r="E430" s="133"/>
      <c r="F430" s="133"/>
      <c r="G430" s="139"/>
    </row>
    <row r="431" spans="2:7" ht="12" customHeight="1">
      <c r="B431" s="143"/>
      <c r="E431" s="133"/>
      <c r="F431" s="133"/>
      <c r="G431" s="139"/>
    </row>
    <row r="432" spans="2:7" ht="12" customHeight="1">
      <c r="B432" s="143"/>
      <c r="E432" s="133"/>
      <c r="F432" s="133"/>
      <c r="G432" s="139"/>
    </row>
    <row r="433" spans="2:7" ht="12" customHeight="1">
      <c r="B433" s="143"/>
      <c r="E433" s="133"/>
      <c r="F433" s="133"/>
      <c r="G433" s="139"/>
    </row>
    <row r="434" spans="2:7" ht="12" customHeight="1">
      <c r="B434" s="143"/>
      <c r="E434" s="133"/>
      <c r="F434" s="133"/>
      <c r="G434" s="139"/>
    </row>
    <row r="435" spans="2:7" ht="12" customHeight="1">
      <c r="B435" s="143"/>
      <c r="D435" s="133" t="s">
        <v>204</v>
      </c>
      <c r="E435" s="147"/>
      <c r="F435" s="147"/>
      <c r="G435" s="139"/>
    </row>
    <row r="436" spans="2:7" ht="12" customHeight="1">
      <c r="B436" s="146"/>
      <c r="E436" s="133"/>
      <c r="F436" s="133"/>
      <c r="G436" s="139"/>
    </row>
    <row r="437" spans="2:7" ht="12" customHeight="1">
      <c r="B437" s="146"/>
      <c r="D437" s="133" t="s">
        <v>204</v>
      </c>
      <c r="E437" s="133"/>
      <c r="F437" s="133"/>
      <c r="G437" s="139"/>
    </row>
    <row r="438" spans="2:7" ht="12" customHeight="1">
      <c r="B438" s="146"/>
      <c r="E438" s="133"/>
      <c r="F438" s="133"/>
      <c r="G438" s="139"/>
    </row>
    <row r="439" spans="2:7" ht="12" customHeight="1">
      <c r="B439" s="143"/>
      <c r="E439" s="133"/>
      <c r="F439" s="133"/>
      <c r="G439" s="139"/>
    </row>
    <row r="440" spans="2:7" ht="12" customHeight="1">
      <c r="B440" s="143"/>
      <c r="E440" s="133"/>
      <c r="F440" s="133"/>
      <c r="G440" s="139"/>
    </row>
    <row r="441" spans="2:7" ht="12" customHeight="1">
      <c r="B441" s="143"/>
      <c r="E441" s="133"/>
      <c r="F441" s="133"/>
      <c r="G441" s="139"/>
    </row>
    <row r="442" spans="2:7" ht="12" customHeight="1">
      <c r="B442" s="143"/>
      <c r="E442" s="133"/>
      <c r="F442" s="133"/>
      <c r="G442" s="139"/>
    </row>
    <row r="443" spans="2:7" ht="12" customHeight="1">
      <c r="B443" s="143"/>
      <c r="E443" s="133"/>
      <c r="F443" s="133"/>
      <c r="G443" s="139"/>
    </row>
    <row r="444" spans="2:7" ht="11.25" customHeight="1">
      <c r="B444" s="143"/>
      <c r="E444" s="133"/>
      <c r="F444" s="133"/>
      <c r="G444" s="139"/>
    </row>
    <row r="445" spans="2:7" ht="11.25" customHeight="1">
      <c r="B445" s="143"/>
      <c r="E445" s="133"/>
      <c r="F445" s="133"/>
      <c r="G445" s="139"/>
    </row>
    <row r="446" spans="2:7" ht="11.25" customHeight="1">
      <c r="B446" s="143"/>
      <c r="E446" s="133"/>
      <c r="F446" s="133"/>
      <c r="G446" s="139"/>
    </row>
    <row r="447" spans="2:7" ht="11.25" customHeight="1">
      <c r="B447" s="143"/>
      <c r="E447" s="133"/>
      <c r="F447" s="133"/>
      <c r="G447" s="139"/>
    </row>
    <row r="448" spans="2:7" ht="11.25" customHeight="1">
      <c r="B448" s="143"/>
      <c r="E448" s="133"/>
      <c r="F448" s="133"/>
      <c r="G448" s="139"/>
    </row>
    <row r="449" spans="2:7" ht="12" customHeight="1">
      <c r="B449" s="143"/>
      <c r="E449" s="133"/>
      <c r="F449" s="133"/>
      <c r="G449" s="139"/>
    </row>
    <row r="450" spans="2:7" ht="12" customHeight="1">
      <c r="B450" s="146"/>
      <c r="E450" s="133"/>
      <c r="F450" s="133"/>
      <c r="G450" s="139"/>
    </row>
    <row r="451" spans="2:7" ht="12" customHeight="1">
      <c r="B451" s="143"/>
      <c r="E451" s="133"/>
      <c r="F451" s="133"/>
      <c r="G451" s="139"/>
    </row>
    <row r="452" spans="2:7" ht="12" customHeight="1">
      <c r="B452" s="143"/>
      <c r="E452" s="133"/>
      <c r="F452" s="133"/>
      <c r="G452" s="139"/>
    </row>
    <row r="453" spans="2:7" ht="12" customHeight="1">
      <c r="B453" s="143"/>
      <c r="E453" s="133"/>
      <c r="F453" s="133"/>
      <c r="G453" s="139"/>
    </row>
    <row r="454" spans="2:7" ht="12" customHeight="1">
      <c r="B454" s="143"/>
      <c r="E454" s="133"/>
      <c r="F454" s="133"/>
      <c r="G454" s="139"/>
    </row>
    <row r="455" spans="2:7" ht="12" customHeight="1">
      <c r="B455" s="143"/>
      <c r="E455" s="133"/>
      <c r="F455" s="133"/>
      <c r="G455" s="139"/>
    </row>
    <row r="456" spans="2:7" ht="12" customHeight="1">
      <c r="B456" s="146"/>
      <c r="E456" s="133"/>
      <c r="F456" s="133"/>
      <c r="G456" s="139"/>
    </row>
    <row r="457" spans="2:7" ht="12" customHeight="1">
      <c r="B457" s="143"/>
      <c r="E457" s="133"/>
      <c r="F457" s="133"/>
      <c r="G457" s="139"/>
    </row>
    <row r="458" spans="2:7" ht="12" customHeight="1">
      <c r="B458" s="143"/>
      <c r="E458" s="133"/>
      <c r="F458" s="133"/>
      <c r="G458" s="139"/>
    </row>
    <row r="459" spans="2:7" ht="12" customHeight="1">
      <c r="B459" s="143"/>
      <c r="E459" s="133"/>
      <c r="F459" s="133"/>
      <c r="G459" s="139"/>
    </row>
    <row r="460" spans="2:7" ht="12" customHeight="1">
      <c r="B460" s="143"/>
      <c r="E460" s="133"/>
      <c r="F460" s="133"/>
      <c r="G460" s="139"/>
    </row>
    <row r="461" spans="2:7" ht="12" customHeight="1">
      <c r="B461" s="143"/>
      <c r="E461" s="133"/>
      <c r="F461" s="133"/>
      <c r="G461" s="139"/>
    </row>
    <row r="462" spans="2:8" ht="12" customHeight="1">
      <c r="B462" s="146"/>
      <c r="E462" s="133"/>
      <c r="F462" s="133"/>
      <c r="G462" s="143"/>
      <c r="H462" s="135" t="s">
        <v>67</v>
      </c>
    </row>
    <row r="463" spans="2:7" ht="12" customHeight="1">
      <c r="B463" s="146"/>
      <c r="E463" s="133"/>
      <c r="F463" s="133"/>
      <c r="G463" s="143"/>
    </row>
    <row r="464" spans="5:7" ht="12" customHeight="1">
      <c r="E464" s="133"/>
      <c r="F464" s="133"/>
      <c r="G464" s="143"/>
    </row>
    <row r="465" spans="2:7" ht="12" customHeight="1">
      <c r="B465" s="143"/>
      <c r="E465" s="133"/>
      <c r="F465" s="133"/>
      <c r="G465" s="139"/>
    </row>
    <row r="466" spans="2:7" ht="12" customHeight="1">
      <c r="B466" s="143"/>
      <c r="E466" s="133"/>
      <c r="F466" s="133"/>
      <c r="G466" s="139"/>
    </row>
    <row r="467" spans="2:7" ht="12" customHeight="1">
      <c r="B467" s="143"/>
      <c r="E467" s="133"/>
      <c r="F467" s="133"/>
      <c r="G467" s="139"/>
    </row>
    <row r="468" spans="2:7" ht="12" customHeight="1">
      <c r="B468" s="143"/>
      <c r="E468" s="133"/>
      <c r="F468" s="133"/>
      <c r="G468" s="139"/>
    </row>
    <row r="469" spans="2:7" ht="13.5" customHeight="1">
      <c r="B469" s="143"/>
      <c r="E469" s="133"/>
      <c r="F469" s="133"/>
      <c r="G469" s="139"/>
    </row>
    <row r="470" spans="2:7" ht="11.25" customHeight="1">
      <c r="B470" s="143"/>
      <c r="E470" s="133"/>
      <c r="F470" s="133"/>
      <c r="G470" s="139"/>
    </row>
    <row r="471" spans="2:7" ht="11.25" customHeight="1">
      <c r="B471" s="143"/>
      <c r="E471" s="133"/>
      <c r="F471" s="133"/>
      <c r="G471" s="139"/>
    </row>
    <row r="472" spans="2:7" ht="12" customHeight="1">
      <c r="B472" s="143"/>
      <c r="E472" s="133"/>
      <c r="F472" s="133"/>
      <c r="G472" s="139"/>
    </row>
    <row r="473" spans="2:7" ht="12" customHeight="1">
      <c r="B473" s="143"/>
      <c r="E473" s="133"/>
      <c r="F473" s="133"/>
      <c r="G473" s="139"/>
    </row>
    <row r="474" spans="2:7" ht="12" customHeight="1">
      <c r="B474" s="146"/>
      <c r="D474" s="133" t="s">
        <v>204</v>
      </c>
      <c r="E474" s="133"/>
      <c r="F474" s="133"/>
      <c r="G474" s="139"/>
    </row>
    <row r="475" spans="2:7" ht="11.25" customHeight="1">
      <c r="B475" s="143"/>
      <c r="E475" s="133"/>
      <c r="F475" s="133"/>
      <c r="G475" s="139"/>
    </row>
    <row r="476" spans="2:7" ht="12" customHeight="1">
      <c r="B476" s="143"/>
      <c r="E476" s="133"/>
      <c r="F476" s="133"/>
      <c r="G476" s="139"/>
    </row>
    <row r="477" spans="2:7" ht="12" customHeight="1">
      <c r="B477" s="143"/>
      <c r="E477" s="133"/>
      <c r="F477" s="133"/>
      <c r="G477" s="139"/>
    </row>
    <row r="478" spans="2:7" ht="12" customHeight="1">
      <c r="B478" s="143"/>
      <c r="E478" s="133"/>
      <c r="F478" s="133"/>
      <c r="G478" s="139"/>
    </row>
    <row r="479" spans="2:7" ht="12" customHeight="1">
      <c r="B479" s="143"/>
      <c r="E479" s="133"/>
      <c r="F479" s="133"/>
      <c r="G479" s="139"/>
    </row>
    <row r="480" spans="2:7" ht="12" customHeight="1">
      <c r="B480" s="143"/>
      <c r="E480" s="133"/>
      <c r="F480" s="133"/>
      <c r="G480" s="139"/>
    </row>
    <row r="481" spans="2:7" ht="12" customHeight="1">
      <c r="B481" s="143"/>
      <c r="E481" s="133"/>
      <c r="F481" s="133"/>
      <c r="G481" s="139"/>
    </row>
    <row r="482" spans="2:7" ht="12" customHeight="1">
      <c r="B482" s="143"/>
      <c r="E482" s="133"/>
      <c r="F482" s="133"/>
      <c r="G482" s="139"/>
    </row>
    <row r="483" spans="2:7" ht="11.25" customHeight="1">
      <c r="B483" s="143"/>
      <c r="E483" s="133"/>
      <c r="F483" s="133"/>
      <c r="G483" s="139"/>
    </row>
    <row r="484" spans="2:7" ht="12" customHeight="1">
      <c r="B484" s="146"/>
      <c r="E484" s="133"/>
      <c r="F484" s="133"/>
      <c r="G484" s="139"/>
    </row>
    <row r="485" spans="2:7" ht="12" customHeight="1">
      <c r="B485" s="146"/>
      <c r="E485" s="133"/>
      <c r="F485" s="133"/>
      <c r="G485" s="139"/>
    </row>
    <row r="486" spans="5:7" ht="12" customHeight="1">
      <c r="E486" s="133"/>
      <c r="F486" s="133"/>
      <c r="G486" s="139"/>
    </row>
    <row r="487" spans="2:7" ht="12" customHeight="1">
      <c r="B487" s="146"/>
      <c r="E487" s="133"/>
      <c r="F487" s="133"/>
      <c r="G487" s="139"/>
    </row>
    <row r="488" spans="2:7" ht="12" customHeight="1">
      <c r="B488" s="143"/>
      <c r="E488" s="133"/>
      <c r="F488" s="133"/>
      <c r="G488" s="139"/>
    </row>
    <row r="489" spans="2:7" ht="12" customHeight="1">
      <c r="B489" s="146"/>
      <c r="E489" s="133"/>
      <c r="F489" s="133"/>
      <c r="G489" s="139"/>
    </row>
    <row r="490" spans="2:7" ht="12" customHeight="1">
      <c r="B490" s="146"/>
      <c r="E490" s="133"/>
      <c r="F490" s="133"/>
      <c r="G490" s="139"/>
    </row>
    <row r="491" spans="2:7" ht="12" customHeight="1">
      <c r="B491" s="143"/>
      <c r="E491" s="133"/>
      <c r="F491" s="133"/>
      <c r="G491" s="139"/>
    </row>
    <row r="492" spans="2:7" ht="12" customHeight="1">
      <c r="B492" s="143"/>
      <c r="E492" s="133"/>
      <c r="F492" s="133"/>
      <c r="G492" s="139"/>
    </row>
    <row r="493" spans="2:7" ht="12" customHeight="1">
      <c r="B493" s="143"/>
      <c r="E493" s="133"/>
      <c r="F493" s="133"/>
      <c r="G493" s="139"/>
    </row>
    <row r="494" spans="2:7" ht="12" customHeight="1">
      <c r="B494" s="146"/>
      <c r="E494" s="133"/>
      <c r="F494" s="133"/>
      <c r="G494" s="139"/>
    </row>
    <row r="495" spans="5:7" ht="11.25" customHeight="1">
      <c r="E495" s="133"/>
      <c r="F495" s="133"/>
      <c r="G495" s="139"/>
    </row>
    <row r="496" spans="2:7" ht="11.25" customHeight="1">
      <c r="B496" s="143"/>
      <c r="E496" s="133"/>
      <c r="F496" s="133"/>
      <c r="G496" s="139"/>
    </row>
    <row r="497" spans="2:7" ht="11.25" customHeight="1">
      <c r="B497" s="143"/>
      <c r="E497" s="133"/>
      <c r="F497" s="133"/>
      <c r="G497" s="139"/>
    </row>
    <row r="498" spans="2:7" ht="12" customHeight="1">
      <c r="B498" s="143"/>
      <c r="E498" s="133"/>
      <c r="F498" s="133"/>
      <c r="G498" s="139"/>
    </row>
    <row r="499" spans="2:7" ht="12" customHeight="1">
      <c r="B499" s="143"/>
      <c r="E499" s="133"/>
      <c r="F499" s="133"/>
      <c r="G499" s="139"/>
    </row>
    <row r="500" spans="2:7" ht="12" customHeight="1">
      <c r="B500" s="143"/>
      <c r="E500" s="141"/>
      <c r="F500" s="141"/>
      <c r="G500" s="139"/>
    </row>
    <row r="501" spans="2:7" ht="12" customHeight="1">
      <c r="B501" s="143"/>
      <c r="E501" s="133"/>
      <c r="F501" s="133"/>
      <c r="G501" s="139"/>
    </row>
    <row r="502" spans="2:7" ht="12" customHeight="1">
      <c r="B502" s="143"/>
      <c r="E502" s="133"/>
      <c r="F502" s="133"/>
      <c r="G502" s="139"/>
    </row>
    <row r="503" spans="2:7" ht="12" customHeight="1">
      <c r="B503" s="143"/>
      <c r="E503" s="133"/>
      <c r="F503" s="133"/>
      <c r="G503" s="139"/>
    </row>
    <row r="504" spans="2:7" ht="12" customHeight="1">
      <c r="B504" s="143"/>
      <c r="E504" s="133"/>
      <c r="F504" s="133"/>
      <c r="G504" s="139"/>
    </row>
    <row r="505" spans="2:7" ht="12" customHeight="1">
      <c r="B505" s="143"/>
      <c r="E505" s="133"/>
      <c r="F505" s="133"/>
      <c r="G505" s="139"/>
    </row>
    <row r="506" spans="2:7" ht="12" customHeight="1">
      <c r="B506" s="143"/>
      <c r="E506" s="133"/>
      <c r="F506" s="133"/>
      <c r="G506" s="139"/>
    </row>
    <row r="507" spans="2:7" ht="12" customHeight="1">
      <c r="B507" s="146"/>
      <c r="E507" s="133"/>
      <c r="F507" s="133"/>
      <c r="G507" s="139"/>
    </row>
    <row r="508" spans="2:7" ht="12" customHeight="1">
      <c r="B508" s="146"/>
      <c r="E508" s="133"/>
      <c r="F508" s="133"/>
      <c r="G508" s="139"/>
    </row>
    <row r="509" spans="2:7" ht="12" customHeight="1">
      <c r="B509" s="143"/>
      <c r="E509" s="133"/>
      <c r="F509" s="133"/>
      <c r="G509" s="143"/>
    </row>
    <row r="510" spans="2:7" ht="12" customHeight="1">
      <c r="B510" s="143"/>
      <c r="E510" s="133"/>
      <c r="F510" s="133"/>
      <c r="G510" s="139"/>
    </row>
    <row r="511" spans="2:7" ht="12" customHeight="1">
      <c r="B511" s="143"/>
      <c r="F511" s="133"/>
      <c r="G511" s="139"/>
    </row>
    <row r="512" spans="2:7" ht="12" customHeight="1">
      <c r="B512" s="149"/>
      <c r="F512" s="133"/>
      <c r="G512" s="139"/>
    </row>
    <row r="513" spans="2:7" ht="12" customHeight="1">
      <c r="B513" s="143"/>
      <c r="E513" s="133"/>
      <c r="F513" s="133"/>
      <c r="G513" s="139"/>
    </row>
    <row r="514" spans="2:7" ht="12" customHeight="1">
      <c r="B514" s="143"/>
      <c r="E514" s="133"/>
      <c r="F514" s="133"/>
      <c r="G514" s="139"/>
    </row>
    <row r="515" spans="2:7" ht="12" customHeight="1">
      <c r="B515" s="143"/>
      <c r="E515" s="133"/>
      <c r="F515" s="133"/>
      <c r="G515" s="139"/>
    </row>
    <row r="516" spans="2:7" ht="12" customHeight="1">
      <c r="B516" s="143"/>
      <c r="E516" s="133"/>
      <c r="F516" s="133"/>
      <c r="G516" s="139"/>
    </row>
    <row r="517" spans="2:7" ht="12" customHeight="1">
      <c r="B517" s="143"/>
      <c r="D517" s="157"/>
      <c r="E517" s="133"/>
      <c r="F517" s="133"/>
      <c r="G517" s="139"/>
    </row>
    <row r="518" spans="1:7" ht="12" customHeight="1">
      <c r="A518" s="154"/>
      <c r="B518" s="155"/>
      <c r="C518" s="156"/>
      <c r="E518" s="133"/>
      <c r="F518" s="133"/>
      <c r="G518" s="139"/>
    </row>
    <row r="519" spans="2:7" ht="12" customHeight="1">
      <c r="B519" s="143"/>
      <c r="E519" s="133"/>
      <c r="F519" s="133"/>
      <c r="G519" s="139"/>
    </row>
    <row r="520" spans="2:7" ht="12" customHeight="1">
      <c r="B520" s="143"/>
      <c r="E520" s="133"/>
      <c r="F520" s="133"/>
      <c r="G520" s="139"/>
    </row>
    <row r="521" spans="2:7" ht="12" customHeight="1">
      <c r="B521" s="143"/>
      <c r="E521" s="133"/>
      <c r="F521" s="133"/>
      <c r="G521" s="139"/>
    </row>
    <row r="522" spans="2:7" ht="12" customHeight="1">
      <c r="B522" s="143"/>
      <c r="E522" s="133"/>
      <c r="F522" s="133"/>
      <c r="G522" s="139"/>
    </row>
    <row r="523" spans="2:7" ht="11.25" customHeight="1">
      <c r="B523" s="143"/>
      <c r="E523" s="133"/>
      <c r="F523" s="133"/>
      <c r="G523" s="139"/>
    </row>
    <row r="524" spans="2:7" ht="11.25" customHeight="1">
      <c r="B524" s="143"/>
      <c r="E524" s="133"/>
      <c r="F524" s="133"/>
      <c r="G524" s="139"/>
    </row>
    <row r="525" spans="2:7" ht="11.25" customHeight="1">
      <c r="B525" s="143"/>
      <c r="E525" s="133"/>
      <c r="F525" s="133"/>
      <c r="G525" s="139"/>
    </row>
    <row r="526" spans="2:7" ht="11.25" customHeight="1">
      <c r="B526" s="146"/>
      <c r="E526" s="133"/>
      <c r="F526" s="133"/>
      <c r="G526" s="139"/>
    </row>
    <row r="527" spans="2:7" ht="12" customHeight="1">
      <c r="B527" s="143"/>
      <c r="E527" s="133"/>
      <c r="F527" s="133"/>
      <c r="G527" s="139"/>
    </row>
    <row r="528" spans="2:7" ht="11.25" customHeight="1">
      <c r="B528" s="143"/>
      <c r="E528" s="133"/>
      <c r="F528" s="133"/>
      <c r="G528" s="139"/>
    </row>
    <row r="529" spans="2:7" ht="12" customHeight="1">
      <c r="B529" s="143"/>
      <c r="E529" s="133"/>
      <c r="F529" s="133"/>
      <c r="G529" s="139"/>
    </row>
    <row r="530" spans="2:7" ht="12" customHeight="1">
      <c r="B530" s="143"/>
      <c r="D530" s="133" t="s">
        <v>204</v>
      </c>
      <c r="E530" s="133"/>
      <c r="F530" s="133"/>
      <c r="G530" s="139"/>
    </row>
    <row r="531" spans="2:7" ht="12" customHeight="1">
      <c r="B531" s="146"/>
      <c r="D531" s="133" t="s">
        <v>204</v>
      </c>
      <c r="E531" s="133"/>
      <c r="F531" s="133"/>
      <c r="G531" s="139"/>
    </row>
    <row r="532" spans="2:7" ht="12" customHeight="1">
      <c r="B532" s="146"/>
      <c r="D532" s="133" t="s">
        <v>204</v>
      </c>
      <c r="E532" s="133"/>
      <c r="F532" s="133"/>
      <c r="G532" s="139"/>
    </row>
    <row r="533" spans="2:7" ht="12" customHeight="1">
      <c r="B533" s="146"/>
      <c r="E533" s="133"/>
      <c r="F533" s="133"/>
      <c r="G533" s="139"/>
    </row>
    <row r="534" spans="2:7" ht="12" customHeight="1">
      <c r="B534" s="146"/>
      <c r="E534" s="133"/>
      <c r="F534" s="133"/>
      <c r="G534" s="139"/>
    </row>
    <row r="535" spans="2:7" ht="12" customHeight="1">
      <c r="B535" s="143"/>
      <c r="E535" s="133"/>
      <c r="F535" s="133"/>
      <c r="G535" s="139"/>
    </row>
    <row r="536" spans="2:7" ht="11.25" customHeight="1">
      <c r="B536" s="143"/>
      <c r="E536" s="133"/>
      <c r="F536" s="133"/>
      <c r="G536" s="139"/>
    </row>
    <row r="537" spans="2:7" ht="11.25" customHeight="1">
      <c r="B537" s="143"/>
      <c r="E537" s="133"/>
      <c r="F537" s="133"/>
      <c r="G537" s="139"/>
    </row>
    <row r="538" spans="2:7" ht="11.25" customHeight="1">
      <c r="B538" s="143"/>
      <c r="E538" s="133"/>
      <c r="F538" s="133"/>
      <c r="G538" s="139"/>
    </row>
    <row r="539" spans="2:7" ht="11.25" customHeight="1">
      <c r="B539" s="146"/>
      <c r="E539" s="133"/>
      <c r="F539" s="133"/>
      <c r="G539" s="139"/>
    </row>
    <row r="540" spans="2:7" ht="11.25" customHeight="1">
      <c r="B540" s="146"/>
      <c r="E540" s="141"/>
      <c r="F540" s="141"/>
      <c r="G540" s="139"/>
    </row>
    <row r="541" spans="2:7" ht="11.25" customHeight="1">
      <c r="B541" s="143"/>
      <c r="E541" s="133"/>
      <c r="F541" s="133"/>
      <c r="G541" s="139"/>
    </row>
    <row r="542" spans="2:7" ht="11.25" customHeight="1">
      <c r="B542" s="143"/>
      <c r="E542" s="133"/>
      <c r="F542" s="133"/>
      <c r="G542" s="139"/>
    </row>
    <row r="543" spans="2:7" ht="11.25" customHeight="1">
      <c r="B543" s="143"/>
      <c r="E543" s="133"/>
      <c r="F543" s="133"/>
      <c r="G543" s="139"/>
    </row>
    <row r="544" spans="2:7" ht="12" customHeight="1">
      <c r="B544" s="143"/>
      <c r="E544" s="133"/>
      <c r="F544" s="133"/>
      <c r="G544" s="139"/>
    </row>
    <row r="545" spans="2:7" ht="12" customHeight="1">
      <c r="B545" s="143"/>
      <c r="E545" s="133"/>
      <c r="F545" s="133"/>
      <c r="G545" s="139"/>
    </row>
    <row r="546" spans="2:7" ht="12" customHeight="1">
      <c r="B546" s="143"/>
      <c r="E546" s="133"/>
      <c r="F546" s="133"/>
      <c r="G546" s="139"/>
    </row>
    <row r="547" spans="2:7" ht="12" customHeight="1">
      <c r="B547" s="143"/>
      <c r="E547" s="133"/>
      <c r="F547" s="133"/>
      <c r="G547" s="139"/>
    </row>
    <row r="548" spans="2:7" ht="12" customHeight="1">
      <c r="B548" s="143"/>
      <c r="E548" s="133"/>
      <c r="F548" s="133"/>
      <c r="G548" s="139"/>
    </row>
    <row r="549" spans="2:7" ht="12" customHeight="1">
      <c r="B549" s="143"/>
      <c r="E549" s="133"/>
      <c r="F549" s="133"/>
      <c r="G549" s="139"/>
    </row>
    <row r="550" spans="2:7" ht="12" customHeight="1">
      <c r="B550" s="143"/>
      <c r="E550" s="133"/>
      <c r="F550" s="133"/>
      <c r="G550" s="139"/>
    </row>
    <row r="551" spans="2:7" ht="12" customHeight="1">
      <c r="B551" s="143"/>
      <c r="E551" s="133"/>
      <c r="F551" s="133"/>
      <c r="G551" s="139"/>
    </row>
    <row r="552" spans="2:7" ht="12" customHeight="1">
      <c r="B552" s="146"/>
      <c r="E552" s="133"/>
      <c r="F552" s="133"/>
      <c r="G552" s="139"/>
    </row>
    <row r="553" spans="2:7" ht="12" customHeight="1">
      <c r="B553" s="146"/>
      <c r="E553" s="133"/>
      <c r="F553" s="133"/>
      <c r="G553" s="139"/>
    </row>
    <row r="554" spans="2:7" ht="12" customHeight="1">
      <c r="B554" s="143"/>
      <c r="E554" s="133"/>
      <c r="F554" s="133"/>
      <c r="G554" s="139"/>
    </row>
    <row r="555" spans="2:7" ht="12" customHeight="1">
      <c r="B555" s="143"/>
      <c r="E555" s="133"/>
      <c r="F555" s="133"/>
      <c r="G555" s="139"/>
    </row>
    <row r="556" spans="2:7" ht="12" customHeight="1">
      <c r="B556" s="143"/>
      <c r="E556" s="133"/>
      <c r="F556" s="133"/>
      <c r="G556" s="139"/>
    </row>
    <row r="557" spans="2:7" ht="12" customHeight="1">
      <c r="B557" s="143"/>
      <c r="E557" s="133"/>
      <c r="F557" s="133"/>
      <c r="G557" s="139"/>
    </row>
    <row r="558" spans="2:7" ht="12" customHeight="1">
      <c r="B558" s="143"/>
      <c r="E558" s="133"/>
      <c r="F558" s="133"/>
      <c r="G558" s="139"/>
    </row>
    <row r="559" spans="2:7" ht="12" customHeight="1">
      <c r="B559" s="143"/>
      <c r="E559" s="133"/>
      <c r="F559" s="133"/>
      <c r="G559" s="139"/>
    </row>
    <row r="560" spans="2:7" ht="12.75" customHeight="1">
      <c r="B560" s="143"/>
      <c r="E560" s="133"/>
      <c r="F560" s="133"/>
      <c r="G560" s="139"/>
    </row>
    <row r="561" spans="2:7" ht="12" customHeight="1">
      <c r="B561" s="143"/>
      <c r="E561" s="133"/>
      <c r="F561" s="133"/>
      <c r="G561" s="139"/>
    </row>
    <row r="562" spans="2:7" ht="12" customHeight="1">
      <c r="B562" s="143"/>
      <c r="E562" s="133"/>
      <c r="F562" s="133"/>
      <c r="G562" s="139"/>
    </row>
    <row r="563" spans="2:7" ht="11.25" customHeight="1">
      <c r="B563" s="143"/>
      <c r="E563" s="133"/>
      <c r="F563" s="133"/>
      <c r="G563" s="139"/>
    </row>
    <row r="564" spans="2:7" ht="11.25" customHeight="1">
      <c r="B564" s="146"/>
      <c r="E564" s="133"/>
      <c r="F564" s="133"/>
      <c r="G564" s="139"/>
    </row>
    <row r="565" spans="2:7" ht="11.25" customHeight="1">
      <c r="B565" s="146"/>
      <c r="E565" s="133"/>
      <c r="F565" s="133"/>
      <c r="G565" s="139"/>
    </row>
    <row r="566" spans="2:6" ht="11.25" customHeight="1">
      <c r="B566" s="143"/>
      <c r="E566" s="133"/>
      <c r="F566" s="133"/>
    </row>
    <row r="567" spans="2:7" ht="11.25" customHeight="1">
      <c r="B567" s="143"/>
      <c r="E567" s="133"/>
      <c r="F567" s="133"/>
      <c r="G567" s="139"/>
    </row>
    <row r="568" spans="2:7" ht="11.25" customHeight="1">
      <c r="B568" s="143"/>
      <c r="E568" s="133"/>
      <c r="F568" s="133"/>
      <c r="G568" s="139"/>
    </row>
    <row r="569" spans="2:7" ht="11.25" customHeight="1">
      <c r="B569" s="143"/>
      <c r="E569" s="133"/>
      <c r="F569" s="133"/>
      <c r="G569" s="139"/>
    </row>
    <row r="570" spans="2:7" ht="11.25" customHeight="1">
      <c r="B570" s="143"/>
      <c r="E570" s="133"/>
      <c r="F570" s="133"/>
      <c r="G570" s="139"/>
    </row>
    <row r="571" spans="2:7" ht="11.25" customHeight="1">
      <c r="B571" s="143"/>
      <c r="E571" s="147"/>
      <c r="F571" s="147"/>
      <c r="G571" s="139"/>
    </row>
    <row r="572" spans="2:7" ht="11.25" customHeight="1">
      <c r="B572" s="143"/>
      <c r="E572" s="133"/>
      <c r="F572" s="133"/>
      <c r="G572" s="139"/>
    </row>
    <row r="573" spans="2:7" ht="12" customHeight="1">
      <c r="B573" s="143"/>
      <c r="E573" s="133"/>
      <c r="F573" s="133"/>
      <c r="G573" s="148"/>
    </row>
    <row r="574" spans="2:7" ht="12" customHeight="1">
      <c r="B574" s="143"/>
      <c r="E574" s="133"/>
      <c r="F574" s="133"/>
      <c r="G574" s="139"/>
    </row>
    <row r="575" spans="2:7" ht="12" customHeight="1">
      <c r="B575" s="143"/>
      <c r="E575" s="133"/>
      <c r="F575" s="133"/>
      <c r="G575" s="139"/>
    </row>
    <row r="576" spans="2:7" ht="11.25" customHeight="1">
      <c r="B576" s="143"/>
      <c r="E576" s="133"/>
      <c r="F576" s="133"/>
      <c r="G576" s="139"/>
    </row>
    <row r="577" spans="2:7" ht="12" customHeight="1">
      <c r="B577" s="143"/>
      <c r="E577" s="133"/>
      <c r="F577" s="133"/>
      <c r="G577" s="139"/>
    </row>
    <row r="578" spans="2:7" ht="12" customHeight="1">
      <c r="B578" s="143"/>
      <c r="E578" s="133"/>
      <c r="F578" s="133"/>
      <c r="G578" s="139"/>
    </row>
    <row r="579" spans="2:7" ht="12" customHeight="1">
      <c r="B579" s="143"/>
      <c r="E579" s="133"/>
      <c r="F579" s="133"/>
      <c r="G579" s="139"/>
    </row>
    <row r="580" spans="2:7" ht="12" customHeight="1">
      <c r="B580" s="143"/>
      <c r="E580" s="133"/>
      <c r="F580" s="133"/>
      <c r="G580" s="139"/>
    </row>
    <row r="581" spans="2:7" ht="12" customHeight="1">
      <c r="B581" s="146"/>
      <c r="E581" s="133"/>
      <c r="F581" s="133"/>
      <c r="G581" s="139"/>
    </row>
    <row r="582" spans="2:7" ht="12" customHeight="1">
      <c r="B582" s="143"/>
      <c r="E582" s="133"/>
      <c r="F582" s="133"/>
      <c r="G582" s="139"/>
    </row>
    <row r="583" spans="2:7" ht="12" customHeight="1">
      <c r="B583" s="146"/>
      <c r="E583" s="133"/>
      <c r="F583" s="133"/>
      <c r="G583" s="139"/>
    </row>
    <row r="584" spans="2:7" ht="12" customHeight="1">
      <c r="B584" s="143"/>
      <c r="E584" s="133"/>
      <c r="F584" s="133"/>
      <c r="G584" s="139"/>
    </row>
    <row r="585" spans="2:7" ht="12" customHeight="1">
      <c r="B585" s="143"/>
      <c r="E585" s="133"/>
      <c r="F585" s="133"/>
      <c r="G585" s="139"/>
    </row>
    <row r="586" spans="2:7" ht="12" customHeight="1">
      <c r="B586" s="143"/>
      <c r="E586" s="133"/>
      <c r="F586" s="133"/>
      <c r="G586" s="139"/>
    </row>
    <row r="587" spans="2:7" ht="12" customHeight="1">
      <c r="B587" s="143"/>
      <c r="E587" s="133"/>
      <c r="F587" s="133"/>
      <c r="G587" s="139"/>
    </row>
    <row r="588" spans="2:7" ht="12" customHeight="1">
      <c r="B588" s="143"/>
      <c r="E588" s="133"/>
      <c r="F588" s="133"/>
      <c r="G588" s="148"/>
    </row>
    <row r="589" spans="2:7" ht="12" customHeight="1">
      <c r="B589" s="143"/>
      <c r="E589" s="133"/>
      <c r="F589" s="133"/>
      <c r="G589" s="139"/>
    </row>
    <row r="590" spans="2:7" ht="12" customHeight="1">
      <c r="B590" s="143"/>
      <c r="E590" s="133"/>
      <c r="F590" s="133"/>
      <c r="G590" s="139"/>
    </row>
    <row r="591" spans="2:7" ht="12" customHeight="1">
      <c r="B591" s="143"/>
      <c r="E591" s="133"/>
      <c r="F591" s="133"/>
      <c r="G591" s="139"/>
    </row>
    <row r="592" spans="2:7" ht="12" customHeight="1">
      <c r="B592" s="143"/>
      <c r="E592" s="133"/>
      <c r="F592" s="133"/>
      <c r="G592" s="139"/>
    </row>
    <row r="593" spans="2:7" ht="12" customHeight="1">
      <c r="B593" s="143"/>
      <c r="E593" s="133"/>
      <c r="F593" s="133"/>
      <c r="G593" s="139"/>
    </row>
    <row r="594" spans="2:7" ht="12" customHeight="1">
      <c r="B594" s="143"/>
      <c r="E594" s="133"/>
      <c r="F594" s="133"/>
      <c r="G594" s="139"/>
    </row>
    <row r="595" spans="2:7" ht="12" customHeight="1">
      <c r="B595" s="143"/>
      <c r="E595" s="133"/>
      <c r="F595" s="133"/>
      <c r="G595" s="139"/>
    </row>
    <row r="596" spans="2:7" ht="11.25" customHeight="1">
      <c r="B596" s="143"/>
      <c r="E596" s="133"/>
      <c r="F596" s="133"/>
      <c r="G596" s="139"/>
    </row>
    <row r="597" spans="2:7" ht="12" customHeight="1">
      <c r="B597" s="143"/>
      <c r="E597" s="133"/>
      <c r="F597" s="133"/>
      <c r="G597" s="139"/>
    </row>
    <row r="598" spans="2:7" ht="12" customHeight="1">
      <c r="B598" s="143"/>
      <c r="E598" s="133"/>
      <c r="F598" s="133"/>
      <c r="G598" s="139"/>
    </row>
    <row r="599" spans="2:7" ht="12" customHeight="1">
      <c r="B599" s="143"/>
      <c r="E599" s="133"/>
      <c r="F599" s="133"/>
      <c r="G599" s="139"/>
    </row>
    <row r="600" spans="2:7" ht="12" customHeight="1">
      <c r="B600" s="143"/>
      <c r="E600" s="147"/>
      <c r="F600" s="133"/>
      <c r="G600" s="139"/>
    </row>
    <row r="601" spans="2:7" ht="12" customHeight="1">
      <c r="B601" s="143"/>
      <c r="E601" s="133"/>
      <c r="F601" s="133"/>
      <c r="G601" s="139"/>
    </row>
    <row r="602" spans="2:7" ht="11.25" customHeight="1">
      <c r="B602" s="143"/>
      <c r="E602" s="133"/>
      <c r="F602" s="133"/>
      <c r="G602" s="139"/>
    </row>
    <row r="603" spans="2:7" ht="12" customHeight="1">
      <c r="B603" s="143"/>
      <c r="E603" s="133"/>
      <c r="F603" s="133"/>
      <c r="G603" s="139"/>
    </row>
    <row r="604" spans="2:7" ht="12" customHeight="1">
      <c r="B604" s="143"/>
      <c r="E604" s="133"/>
      <c r="F604" s="133"/>
      <c r="G604" s="139"/>
    </row>
    <row r="605" spans="2:7" ht="11.25" customHeight="1">
      <c r="B605" s="143"/>
      <c r="E605" s="133"/>
      <c r="F605" s="133"/>
      <c r="G605" s="139"/>
    </row>
    <row r="606" spans="2:7" ht="11.25" customHeight="1">
      <c r="B606" s="143"/>
      <c r="E606" s="133"/>
      <c r="F606" s="133"/>
      <c r="G606" s="139"/>
    </row>
    <row r="607" spans="2:7" ht="11.25" customHeight="1">
      <c r="B607" s="143"/>
      <c r="E607" s="133"/>
      <c r="F607" s="133"/>
      <c r="G607" s="135"/>
    </row>
    <row r="608" spans="2:7" ht="11.25" customHeight="1">
      <c r="B608" s="143"/>
      <c r="E608" s="133"/>
      <c r="F608" s="133"/>
      <c r="G608" s="139"/>
    </row>
    <row r="609" spans="2:7" ht="11.25" customHeight="1">
      <c r="B609" s="143"/>
      <c r="E609" s="133"/>
      <c r="F609" s="133"/>
      <c r="G609" s="135"/>
    </row>
    <row r="610" spans="2:7" ht="11.25" customHeight="1">
      <c r="B610" s="143"/>
      <c r="E610" s="133"/>
      <c r="F610" s="133"/>
      <c r="G610" s="135"/>
    </row>
    <row r="611" spans="2:7" ht="11.25" customHeight="1">
      <c r="B611" s="143"/>
      <c r="E611" s="133"/>
      <c r="F611" s="133"/>
      <c r="G611" s="135"/>
    </row>
    <row r="612" spans="2:7" ht="11.25" customHeight="1">
      <c r="B612" s="143"/>
      <c r="E612" s="133"/>
      <c r="F612" s="133"/>
      <c r="G612" s="135"/>
    </row>
    <row r="613" spans="2:7" ht="11.25" customHeight="1">
      <c r="B613" s="143"/>
      <c r="E613" s="133"/>
      <c r="F613" s="133"/>
      <c r="G613" s="135"/>
    </row>
    <row r="614" spans="2:7" ht="11.25" customHeight="1">
      <c r="B614" s="143"/>
      <c r="E614" s="133"/>
      <c r="F614" s="133"/>
      <c r="G614" s="135"/>
    </row>
    <row r="615" spans="2:7" ht="11.25" customHeight="1">
      <c r="B615" s="143"/>
      <c r="E615" s="133"/>
      <c r="F615" s="133"/>
      <c r="G615" s="135"/>
    </row>
    <row r="616" spans="2:7" ht="11.25" customHeight="1">
      <c r="B616" s="143"/>
      <c r="D616" s="133" t="s">
        <v>204</v>
      </c>
      <c r="E616" s="133"/>
      <c r="F616" s="133"/>
      <c r="G616" s="135"/>
    </row>
    <row r="617" spans="2:7" ht="11.25" customHeight="1">
      <c r="B617" s="143"/>
      <c r="E617" s="133"/>
      <c r="F617" s="133"/>
      <c r="G617" s="135"/>
    </row>
    <row r="618" spans="2:7" ht="11.25" customHeight="1">
      <c r="B618" s="143"/>
      <c r="E618" s="133"/>
      <c r="F618" s="133"/>
      <c r="G618" s="135"/>
    </row>
    <row r="619" spans="2:7" ht="11.25" customHeight="1">
      <c r="B619" s="143"/>
      <c r="E619" s="133"/>
      <c r="F619" s="133"/>
      <c r="G619" s="135"/>
    </row>
    <row r="620" spans="2:7" ht="11.25" customHeight="1">
      <c r="B620" s="143"/>
      <c r="E620" s="133"/>
      <c r="F620" s="133"/>
      <c r="G620" s="135"/>
    </row>
    <row r="621" spans="2:7" ht="11.25" customHeight="1">
      <c r="B621" s="143"/>
      <c r="E621" s="133"/>
      <c r="F621" s="133"/>
      <c r="G621" s="135"/>
    </row>
    <row r="622" spans="2:6" ht="11.25" customHeight="1">
      <c r="B622" s="143"/>
      <c r="E622" s="133"/>
      <c r="F622" s="133"/>
    </row>
    <row r="623" spans="2:6" ht="11.25" customHeight="1">
      <c r="B623" s="143"/>
      <c r="E623" s="133"/>
      <c r="F623" s="133"/>
    </row>
    <row r="624" spans="2:6" ht="11.25" customHeight="1">
      <c r="B624" s="143"/>
      <c r="E624" s="133"/>
      <c r="F624" s="133"/>
    </row>
    <row r="625" spans="2:7" ht="14.25" customHeight="1">
      <c r="B625" s="143"/>
      <c r="E625" s="133"/>
      <c r="F625" s="133"/>
      <c r="G625" s="135"/>
    </row>
    <row r="626" spans="2:6" ht="11.25" customHeight="1">
      <c r="B626" s="143"/>
      <c r="E626" s="133"/>
      <c r="F626" s="133"/>
    </row>
    <row r="627" spans="2:6" ht="11.25" customHeight="1">
      <c r="B627" s="143"/>
      <c r="E627" s="133"/>
      <c r="F627" s="133"/>
    </row>
    <row r="628" spans="2:6" ht="11.25" customHeight="1">
      <c r="B628" s="143"/>
      <c r="E628" s="133"/>
      <c r="F628" s="133"/>
    </row>
    <row r="629" spans="2:6" ht="11.25" customHeight="1">
      <c r="B629" s="143"/>
      <c r="D629" s="133" t="s">
        <v>204</v>
      </c>
      <c r="E629" s="133"/>
      <c r="F629" s="133"/>
    </row>
    <row r="630" spans="2:6" ht="11.25" customHeight="1">
      <c r="B630" s="143"/>
      <c r="E630" s="133"/>
      <c r="F630" s="133"/>
    </row>
    <row r="631" spans="2:7" ht="11.25" customHeight="1">
      <c r="B631" s="143"/>
      <c r="E631" s="147"/>
      <c r="F631" s="147"/>
      <c r="G631" s="139"/>
    </row>
    <row r="632" spans="2:7" ht="11.25" customHeight="1">
      <c r="B632" s="143"/>
      <c r="E632" s="133"/>
      <c r="F632" s="133"/>
      <c r="G632" s="139"/>
    </row>
    <row r="633" spans="2:7" ht="12" customHeight="1">
      <c r="B633" s="146"/>
      <c r="E633" s="133"/>
      <c r="F633" s="133"/>
      <c r="G633" s="139"/>
    </row>
    <row r="634" spans="2:7" ht="12" customHeight="1">
      <c r="B634" s="146"/>
      <c r="E634" s="133"/>
      <c r="F634" s="133"/>
      <c r="G634" s="139"/>
    </row>
    <row r="635" spans="2:7" ht="12" customHeight="1">
      <c r="B635" s="146"/>
      <c r="E635" s="133"/>
      <c r="F635" s="133"/>
      <c r="G635" s="139"/>
    </row>
    <row r="636" spans="2:7" ht="12" customHeight="1">
      <c r="B636" s="143"/>
      <c r="E636" s="133"/>
      <c r="F636" s="133"/>
      <c r="G636" s="139"/>
    </row>
    <row r="637" spans="2:7" ht="12" customHeight="1">
      <c r="B637" s="143"/>
      <c r="E637" s="133"/>
      <c r="F637" s="133"/>
      <c r="G637" s="139"/>
    </row>
    <row r="638" spans="2:7" ht="11.25" customHeight="1">
      <c r="B638" s="143"/>
      <c r="E638" s="133"/>
      <c r="F638" s="133"/>
      <c r="G638" s="139"/>
    </row>
    <row r="639" spans="2:7" ht="12" customHeight="1">
      <c r="B639" s="143"/>
      <c r="E639" s="133"/>
      <c r="F639" s="133"/>
      <c r="G639" s="139"/>
    </row>
    <row r="640" spans="2:7" ht="11.25" customHeight="1">
      <c r="B640" s="143"/>
      <c r="E640" s="133"/>
      <c r="F640" s="133"/>
      <c r="G640" s="139"/>
    </row>
    <row r="641" spans="2:7" ht="11.25" customHeight="1">
      <c r="B641" s="143"/>
      <c r="E641" s="144"/>
      <c r="F641" s="141"/>
      <c r="G641" s="139"/>
    </row>
    <row r="642" spans="6:7" ht="12" customHeight="1">
      <c r="F642" s="133"/>
      <c r="G642" s="139"/>
    </row>
    <row r="643" spans="2:7" ht="12" customHeight="1">
      <c r="B643" s="143"/>
      <c r="E643" s="133"/>
      <c r="F643" s="133"/>
      <c r="G643" s="139"/>
    </row>
    <row r="644" spans="2:7" ht="12" customHeight="1">
      <c r="B644" s="143"/>
      <c r="E644" s="133"/>
      <c r="F644" s="133"/>
      <c r="G644" s="139"/>
    </row>
    <row r="645" spans="2:7" ht="12" customHeight="1">
      <c r="B645" s="143"/>
      <c r="E645" s="133"/>
      <c r="F645" s="133"/>
      <c r="G645" s="139"/>
    </row>
    <row r="646" spans="2:7" ht="12" customHeight="1">
      <c r="B646" s="143"/>
      <c r="E646" s="133"/>
      <c r="F646" s="133"/>
      <c r="G646" s="139"/>
    </row>
    <row r="647" spans="2:7" ht="12" customHeight="1">
      <c r="B647" s="143"/>
      <c r="E647" s="133"/>
      <c r="F647" s="133"/>
      <c r="G647" s="139"/>
    </row>
    <row r="648" spans="2:7" ht="11.25" customHeight="1">
      <c r="B648" s="143"/>
      <c r="E648" s="133"/>
      <c r="F648" s="133"/>
      <c r="G648" s="139"/>
    </row>
    <row r="649" spans="2:7" ht="12" customHeight="1">
      <c r="B649" s="143"/>
      <c r="E649" s="133"/>
      <c r="F649" s="133"/>
      <c r="G649" s="139"/>
    </row>
    <row r="650" spans="2:7" ht="12" customHeight="1">
      <c r="B650" s="143"/>
      <c r="E650" s="133"/>
      <c r="F650" s="133"/>
      <c r="G650" s="139"/>
    </row>
    <row r="651" spans="2:7" ht="12" customHeight="1">
      <c r="B651" s="146"/>
      <c r="E651" s="133"/>
      <c r="F651" s="133"/>
      <c r="G651" s="139"/>
    </row>
    <row r="652" spans="2:7" ht="12" customHeight="1">
      <c r="B652" s="146"/>
      <c r="E652" s="133"/>
      <c r="F652" s="133"/>
      <c r="G652" s="139"/>
    </row>
    <row r="653" spans="2:7" ht="12" customHeight="1">
      <c r="B653" s="146"/>
      <c r="E653" s="133"/>
      <c r="F653" s="133"/>
      <c r="G653" s="139"/>
    </row>
    <row r="654" spans="2:7" ht="12" customHeight="1">
      <c r="B654" s="146"/>
      <c r="E654" s="133"/>
      <c r="F654" s="133"/>
      <c r="G654" s="139"/>
    </row>
    <row r="655" spans="2:7" ht="12" customHeight="1">
      <c r="B655" s="146"/>
      <c r="E655" s="133"/>
      <c r="F655" s="133"/>
      <c r="G655" s="139"/>
    </row>
    <row r="656" spans="2:7" ht="11.25" customHeight="1">
      <c r="B656" s="146"/>
      <c r="E656" s="133"/>
      <c r="F656" s="133"/>
      <c r="G656" s="139"/>
    </row>
    <row r="657" spans="2:7" ht="11.25" customHeight="1">
      <c r="B657" s="146"/>
      <c r="E657" s="133"/>
      <c r="F657" s="133"/>
      <c r="G657" s="139"/>
    </row>
    <row r="658" spans="2:7" ht="11.25" customHeight="1">
      <c r="B658" s="143"/>
      <c r="E658" s="133"/>
      <c r="F658" s="133"/>
      <c r="G658" s="139"/>
    </row>
    <row r="659" spans="2:7" ht="11.25" customHeight="1">
      <c r="B659" s="143"/>
      <c r="E659" s="133"/>
      <c r="F659" s="133"/>
      <c r="G659" s="139"/>
    </row>
    <row r="660" spans="2:7" ht="11.25" customHeight="1">
      <c r="B660" s="143"/>
      <c r="E660" s="133"/>
      <c r="F660" s="133"/>
      <c r="G660" s="139"/>
    </row>
    <row r="661" spans="2:7" ht="11.25" customHeight="1">
      <c r="B661" s="143"/>
      <c r="E661" s="133"/>
      <c r="F661" s="133"/>
      <c r="G661" s="139"/>
    </row>
    <row r="662" spans="2:7" ht="11.25" customHeight="1">
      <c r="B662" s="143"/>
      <c r="E662" s="133"/>
      <c r="F662" s="133"/>
      <c r="G662" s="139"/>
    </row>
    <row r="663" spans="2:7" ht="11.25" customHeight="1">
      <c r="B663" s="143"/>
      <c r="E663" s="133"/>
      <c r="F663" s="133"/>
      <c r="G663" s="139"/>
    </row>
    <row r="664" spans="2:7" ht="11.25" customHeight="1">
      <c r="B664" s="143"/>
      <c r="E664" s="133"/>
      <c r="F664" s="133"/>
      <c r="G664" s="139"/>
    </row>
    <row r="665" spans="2:7" ht="11.25" customHeight="1">
      <c r="B665" s="143"/>
      <c r="E665" s="133"/>
      <c r="F665" s="133"/>
      <c r="G665" s="139"/>
    </row>
    <row r="666" spans="2:7" ht="11.25" customHeight="1">
      <c r="B666" s="143"/>
      <c r="G666" s="139"/>
    </row>
    <row r="667" spans="2:7" ht="11.25" customHeight="1">
      <c r="B667" s="143"/>
      <c r="E667" s="133"/>
      <c r="F667" s="133"/>
      <c r="G667" s="139"/>
    </row>
    <row r="668" spans="2:7" ht="11.25" customHeight="1">
      <c r="B668" s="143"/>
      <c r="E668" s="133"/>
      <c r="F668" s="133"/>
      <c r="G668" s="139"/>
    </row>
    <row r="669" spans="2:7" ht="11.25" customHeight="1">
      <c r="B669" s="143"/>
      <c r="E669" s="133"/>
      <c r="F669" s="133"/>
      <c r="G669" s="139"/>
    </row>
    <row r="670" spans="2:7" ht="11.25" customHeight="1">
      <c r="B670" s="143"/>
      <c r="E670" s="133"/>
      <c r="F670" s="133"/>
      <c r="G670" s="139"/>
    </row>
    <row r="671" spans="2:7" ht="11.25" customHeight="1">
      <c r="B671" s="143"/>
      <c r="D671" s="133" t="s">
        <v>204</v>
      </c>
      <c r="E671" s="133"/>
      <c r="F671" s="133"/>
      <c r="G671" s="139"/>
    </row>
    <row r="672" spans="2:7" ht="11.25" customHeight="1">
      <c r="B672" s="143"/>
      <c r="D672" s="133" t="s">
        <v>204</v>
      </c>
      <c r="E672" s="133"/>
      <c r="F672" s="133"/>
      <c r="G672" s="139"/>
    </row>
    <row r="673" spans="2:8" ht="11.25" customHeight="1">
      <c r="B673" s="143"/>
      <c r="D673" s="133" t="s">
        <v>204</v>
      </c>
      <c r="E673" s="133"/>
      <c r="F673" s="133"/>
      <c r="G673" s="139"/>
      <c r="H673" s="135" t="s">
        <v>206</v>
      </c>
    </row>
    <row r="674" spans="2:7" ht="11.25" customHeight="1">
      <c r="B674" s="143"/>
      <c r="D674" s="133" t="s">
        <v>204</v>
      </c>
      <c r="E674" s="133"/>
      <c r="F674" s="133"/>
      <c r="G674" s="139"/>
    </row>
    <row r="675" spans="2:7" ht="11.25" customHeight="1">
      <c r="B675" s="143"/>
      <c r="D675" s="135"/>
      <c r="E675" s="133"/>
      <c r="F675" s="133"/>
      <c r="G675" s="139"/>
    </row>
    <row r="676" spans="1:7" ht="11.25" customHeight="1">
      <c r="A676" s="135"/>
      <c r="C676" s="135"/>
      <c r="E676" s="135"/>
      <c r="F676" s="135"/>
      <c r="G676" s="139"/>
    </row>
    <row r="677" spans="2:7" ht="11.25" customHeight="1">
      <c r="B677" s="143"/>
      <c r="E677" s="133"/>
      <c r="F677" s="133"/>
      <c r="G677" s="139"/>
    </row>
    <row r="678" spans="2:7" ht="11.25" customHeight="1">
      <c r="B678" s="143"/>
      <c r="E678" s="133"/>
      <c r="F678" s="133"/>
      <c r="G678" s="139"/>
    </row>
    <row r="679" spans="2:7" ht="11.25" customHeight="1">
      <c r="B679" s="143"/>
      <c r="E679" s="133"/>
      <c r="F679" s="133"/>
      <c r="G679" s="139"/>
    </row>
    <row r="680" spans="2:7" ht="11.25" customHeight="1">
      <c r="B680" s="143"/>
      <c r="E680" s="133"/>
      <c r="F680" s="133"/>
      <c r="G680" s="139"/>
    </row>
    <row r="681" spans="2:7" ht="11.25" customHeight="1">
      <c r="B681" s="143"/>
      <c r="E681" s="133"/>
      <c r="F681" s="133"/>
      <c r="G681" s="139"/>
    </row>
    <row r="682" spans="2:7" ht="11.25" customHeight="1">
      <c r="B682" s="143"/>
      <c r="E682" s="133"/>
      <c r="F682" s="133"/>
      <c r="G682" s="139"/>
    </row>
    <row r="683" spans="2:7" ht="11.25" customHeight="1">
      <c r="B683" s="143"/>
      <c r="E683" s="133"/>
      <c r="F683" s="133"/>
      <c r="G683" s="139"/>
    </row>
    <row r="684" spans="2:7" ht="11.25" customHeight="1">
      <c r="B684" s="143"/>
      <c r="E684" s="133"/>
      <c r="F684" s="133"/>
      <c r="G684" s="139"/>
    </row>
    <row r="685" spans="2:7" ht="11.25" customHeight="1">
      <c r="B685" s="143"/>
      <c r="E685" s="141"/>
      <c r="F685" s="141"/>
      <c r="G685" s="139"/>
    </row>
    <row r="686" spans="2:7" ht="12" customHeight="1">
      <c r="B686" s="143"/>
      <c r="E686" s="133"/>
      <c r="F686" s="133"/>
      <c r="G686" s="139"/>
    </row>
    <row r="687" spans="2:7" ht="12" customHeight="1">
      <c r="B687" s="143"/>
      <c r="E687" s="133"/>
      <c r="F687" s="133"/>
      <c r="G687" s="139"/>
    </row>
    <row r="688" spans="2:7" ht="12" customHeight="1">
      <c r="B688" s="143"/>
      <c r="E688" s="133"/>
      <c r="F688" s="133"/>
      <c r="G688" s="139"/>
    </row>
    <row r="689" spans="6:7" ht="12" customHeight="1">
      <c r="F689" s="133"/>
      <c r="G689" s="139"/>
    </row>
    <row r="690" spans="2:7" ht="12" customHeight="1">
      <c r="B690" s="143"/>
      <c r="F690" s="133"/>
      <c r="G690" s="139"/>
    </row>
    <row r="691" spans="2:7" ht="12" customHeight="1">
      <c r="B691" s="143"/>
      <c r="E691" s="133"/>
      <c r="F691" s="133"/>
      <c r="G691" s="139"/>
    </row>
    <row r="692" spans="2:7" ht="12" customHeight="1">
      <c r="B692" s="143"/>
      <c r="E692" s="133"/>
      <c r="F692" s="133"/>
      <c r="G692" s="139"/>
    </row>
    <row r="693" spans="2:7" ht="12" customHeight="1">
      <c r="B693" s="143"/>
      <c r="E693" s="133"/>
      <c r="F693" s="133"/>
      <c r="G693" s="139"/>
    </row>
    <row r="694" spans="2:7" ht="12" customHeight="1">
      <c r="B694" s="143"/>
      <c r="E694" s="133"/>
      <c r="F694" s="133"/>
      <c r="G694" s="139"/>
    </row>
    <row r="695" spans="2:7" ht="12" customHeight="1">
      <c r="B695" s="146"/>
      <c r="E695" s="133"/>
      <c r="F695" s="133"/>
      <c r="G695" s="139"/>
    </row>
    <row r="696" spans="2:7" ht="12" customHeight="1">
      <c r="B696" s="146"/>
      <c r="E696" s="133"/>
      <c r="F696" s="133"/>
      <c r="G696" s="139"/>
    </row>
    <row r="697" spans="2:7" ht="12" customHeight="1">
      <c r="B697" s="146"/>
      <c r="E697" s="147"/>
      <c r="F697" s="147"/>
      <c r="G697" s="139"/>
    </row>
    <row r="698" spans="2:7" ht="12" customHeight="1">
      <c r="B698" s="143"/>
      <c r="E698" s="133"/>
      <c r="F698" s="133"/>
      <c r="G698" s="139"/>
    </row>
    <row r="699" spans="2:7" ht="12" customHeight="1">
      <c r="B699" s="143"/>
      <c r="E699" s="133"/>
      <c r="F699" s="133"/>
      <c r="G699" s="139"/>
    </row>
    <row r="700" spans="2:7" ht="12" customHeight="1">
      <c r="B700" s="143"/>
      <c r="E700" s="133"/>
      <c r="F700" s="133"/>
      <c r="G700" s="139"/>
    </row>
    <row r="701" spans="2:7" ht="12" customHeight="1">
      <c r="B701" s="143"/>
      <c r="E701" s="133"/>
      <c r="F701" s="133"/>
      <c r="G701" s="139"/>
    </row>
    <row r="702" spans="2:7" ht="12" customHeight="1">
      <c r="B702" s="143"/>
      <c r="E702" s="133"/>
      <c r="F702" s="133"/>
      <c r="G702" s="139"/>
    </row>
    <row r="703" spans="2:7" ht="12" customHeight="1">
      <c r="B703" s="143"/>
      <c r="E703" s="133"/>
      <c r="F703" s="133"/>
      <c r="G703" s="139"/>
    </row>
    <row r="704" spans="2:7" ht="12" customHeight="1">
      <c r="B704" s="143"/>
      <c r="F704" s="133"/>
      <c r="G704" s="139"/>
    </row>
    <row r="705" spans="2:7" ht="12" customHeight="1">
      <c r="B705" s="143"/>
      <c r="F705" s="133"/>
      <c r="G705" s="139"/>
    </row>
    <row r="706" spans="2:7" ht="12" customHeight="1">
      <c r="B706" s="143"/>
      <c r="F706" s="133"/>
      <c r="G706" s="139"/>
    </row>
    <row r="707" spans="2:7" ht="12" customHeight="1">
      <c r="B707" s="143"/>
      <c r="F707" s="133"/>
      <c r="G707" s="139"/>
    </row>
    <row r="708" spans="2:7" ht="12" customHeight="1">
      <c r="B708" s="143"/>
      <c r="F708" s="133"/>
      <c r="G708" s="139"/>
    </row>
    <row r="709" spans="2:7" ht="12" customHeight="1">
      <c r="B709" s="143"/>
      <c r="F709" s="133"/>
      <c r="G709" s="139"/>
    </row>
    <row r="710" spans="2:7" ht="12" customHeight="1">
      <c r="B710" s="146"/>
      <c r="E710" s="133"/>
      <c r="F710" s="133"/>
      <c r="G710" s="139"/>
    </row>
    <row r="711" spans="2:7" ht="12" customHeight="1">
      <c r="B711" s="143"/>
      <c r="E711" s="133"/>
      <c r="F711" s="133"/>
      <c r="G711" s="139"/>
    </row>
    <row r="712" spans="2:7" ht="12" customHeight="1">
      <c r="B712" s="146"/>
      <c r="D712" s="133" t="s">
        <v>204</v>
      </c>
      <c r="E712" s="133"/>
      <c r="F712" s="133"/>
      <c r="G712" s="139"/>
    </row>
    <row r="713" spans="2:7" ht="12" customHeight="1">
      <c r="B713" s="146"/>
      <c r="D713" s="133" t="s">
        <v>204</v>
      </c>
      <c r="E713" s="133"/>
      <c r="F713" s="133"/>
      <c r="G713" s="139"/>
    </row>
    <row r="714" spans="2:7" ht="12" customHeight="1">
      <c r="B714" s="146"/>
      <c r="E714" s="133"/>
      <c r="F714" s="133"/>
      <c r="G714" s="139"/>
    </row>
    <row r="715" spans="2:7" ht="12" customHeight="1">
      <c r="B715" s="143"/>
      <c r="E715" s="133"/>
      <c r="F715" s="133"/>
      <c r="G715" s="139"/>
    </row>
    <row r="716" spans="2:7" ht="12" customHeight="1">
      <c r="B716" s="143"/>
      <c r="E716" s="133"/>
      <c r="F716" s="133"/>
      <c r="G716" s="139"/>
    </row>
    <row r="717" spans="2:7" ht="12" customHeight="1">
      <c r="B717" s="143"/>
      <c r="E717" s="133"/>
      <c r="F717" s="133"/>
      <c r="G717" s="139"/>
    </row>
    <row r="718" spans="2:7" ht="12" customHeight="1">
      <c r="B718" s="143"/>
      <c r="E718" s="133"/>
      <c r="F718" s="133"/>
      <c r="G718" s="139"/>
    </row>
    <row r="719" spans="2:7" ht="12" customHeight="1">
      <c r="B719" s="143"/>
      <c r="E719" s="133"/>
      <c r="F719" s="133"/>
      <c r="G719" s="139"/>
    </row>
    <row r="720" spans="2:7" ht="12" customHeight="1">
      <c r="B720" s="143"/>
      <c r="E720" s="133"/>
      <c r="F720" s="133"/>
      <c r="G720" s="139"/>
    </row>
    <row r="721" spans="2:7" ht="12" customHeight="1">
      <c r="B721" s="143"/>
      <c r="E721" s="133"/>
      <c r="F721" s="133"/>
      <c r="G721" s="139"/>
    </row>
    <row r="722" spans="2:7" ht="12" customHeight="1">
      <c r="B722" s="143"/>
      <c r="E722" s="133"/>
      <c r="F722" s="133"/>
      <c r="G722" s="139"/>
    </row>
    <row r="723" spans="2:7" ht="12" customHeight="1">
      <c r="B723" s="143"/>
      <c r="E723" s="133"/>
      <c r="F723" s="133"/>
      <c r="G723" s="139"/>
    </row>
    <row r="724" spans="2:7" ht="12" customHeight="1">
      <c r="B724" s="143"/>
      <c r="E724" s="133"/>
      <c r="F724" s="133"/>
      <c r="G724" s="139"/>
    </row>
    <row r="725" spans="2:7" ht="12" customHeight="1">
      <c r="B725" s="143"/>
      <c r="E725" s="147"/>
      <c r="F725" s="147"/>
      <c r="G725" s="139"/>
    </row>
    <row r="726" spans="2:7" ht="11.25" customHeight="1">
      <c r="B726" s="143"/>
      <c r="E726" s="133"/>
      <c r="F726" s="133"/>
      <c r="G726" s="139"/>
    </row>
    <row r="727" spans="2:7" ht="12" customHeight="1">
      <c r="B727" s="143"/>
      <c r="E727" s="133"/>
      <c r="F727" s="133"/>
      <c r="G727" s="139"/>
    </row>
    <row r="728" spans="2:7" ht="12" customHeight="1">
      <c r="B728" s="143"/>
      <c r="E728" s="133"/>
      <c r="F728" s="133"/>
      <c r="G728" s="139"/>
    </row>
    <row r="729" spans="2:7" ht="12" customHeight="1">
      <c r="B729" s="143"/>
      <c r="E729" s="133"/>
      <c r="F729" s="133"/>
      <c r="G729" s="139"/>
    </row>
    <row r="730" spans="2:7" ht="12" customHeight="1">
      <c r="B730" s="143"/>
      <c r="E730" s="133"/>
      <c r="F730" s="133"/>
      <c r="G730" s="139"/>
    </row>
    <row r="731" spans="2:7" ht="11.25" customHeight="1">
      <c r="B731" s="143"/>
      <c r="E731" s="133"/>
      <c r="F731" s="133"/>
      <c r="G731" s="139"/>
    </row>
    <row r="732" spans="2:7" ht="12" customHeight="1">
      <c r="B732" s="143"/>
      <c r="E732" s="133"/>
      <c r="F732" s="133"/>
      <c r="G732" s="139"/>
    </row>
    <row r="733" spans="2:7" ht="12" customHeight="1">
      <c r="B733" s="143"/>
      <c r="E733" s="133"/>
      <c r="F733" s="133"/>
      <c r="G733" s="139"/>
    </row>
    <row r="734" spans="2:7" ht="12" customHeight="1">
      <c r="B734" s="143"/>
      <c r="E734" s="133"/>
      <c r="F734" s="133"/>
      <c r="G734" s="139"/>
    </row>
    <row r="735" spans="2:7" ht="12" customHeight="1">
      <c r="B735" s="143"/>
      <c r="E735" s="133"/>
      <c r="F735" s="133"/>
      <c r="G735" s="139"/>
    </row>
    <row r="736" spans="2:7" ht="12" customHeight="1">
      <c r="B736" s="143"/>
      <c r="E736" s="133"/>
      <c r="F736" s="133"/>
      <c r="G736" s="139"/>
    </row>
    <row r="737" spans="2:7" ht="12" customHeight="1">
      <c r="B737" s="143"/>
      <c r="E737" s="133"/>
      <c r="F737" s="133"/>
      <c r="G737" s="139"/>
    </row>
    <row r="738" spans="6:7" ht="12" customHeight="1">
      <c r="F738" s="133"/>
      <c r="G738" s="139"/>
    </row>
    <row r="739" spans="2:8" ht="12" customHeight="1">
      <c r="B739" s="143"/>
      <c r="E739" s="133"/>
      <c r="F739" s="133"/>
      <c r="G739" s="139"/>
      <c r="H739" s="135" t="s">
        <v>67</v>
      </c>
    </row>
    <row r="740" spans="2:7" ht="12" customHeight="1">
      <c r="B740" s="143"/>
      <c r="E740" s="133"/>
      <c r="F740" s="133"/>
      <c r="G740" s="139"/>
    </row>
    <row r="741" spans="2:7" ht="12" customHeight="1">
      <c r="B741" s="143"/>
      <c r="E741" s="133"/>
      <c r="F741" s="133"/>
      <c r="G741" s="139"/>
    </row>
    <row r="742" spans="2:7" ht="12" customHeight="1">
      <c r="B742" s="143"/>
      <c r="E742" s="133"/>
      <c r="F742" s="133"/>
      <c r="G742" s="139"/>
    </row>
    <row r="743" spans="2:7" ht="12" customHeight="1">
      <c r="B743" s="143"/>
      <c r="E743" s="133"/>
      <c r="F743" s="133"/>
      <c r="G743" s="139"/>
    </row>
    <row r="744" spans="2:7" ht="12" customHeight="1">
      <c r="B744" s="143"/>
      <c r="E744" s="133"/>
      <c r="F744" s="133"/>
      <c r="G744" s="139"/>
    </row>
    <row r="745" spans="2:7" ht="11.25" customHeight="1">
      <c r="B745" s="143"/>
      <c r="E745" s="133"/>
      <c r="F745" s="133"/>
      <c r="G745" s="139"/>
    </row>
    <row r="746" spans="2:7" ht="11.25" customHeight="1">
      <c r="B746" s="143"/>
      <c r="E746" s="133"/>
      <c r="F746" s="133"/>
      <c r="G746" s="139"/>
    </row>
    <row r="747" spans="2:7" ht="11.25" customHeight="1">
      <c r="B747" s="143"/>
      <c r="E747" s="133"/>
      <c r="F747" s="133"/>
      <c r="G747" s="139"/>
    </row>
    <row r="748" spans="2:7" ht="11.25" customHeight="1">
      <c r="B748" s="146"/>
      <c r="E748" s="133"/>
      <c r="F748" s="133"/>
      <c r="G748" s="139"/>
    </row>
    <row r="749" spans="2:7" ht="11.25" customHeight="1">
      <c r="B749" s="143"/>
      <c r="E749" s="133"/>
      <c r="F749" s="133"/>
      <c r="G749" s="139"/>
    </row>
    <row r="750" spans="2:7" ht="11.25" customHeight="1">
      <c r="B750" s="143"/>
      <c r="E750" s="133"/>
      <c r="F750" s="133"/>
      <c r="G750" s="139"/>
    </row>
    <row r="751" spans="2:7" ht="11.25" customHeight="1">
      <c r="B751" s="143"/>
      <c r="D751" s="133" t="s">
        <v>204</v>
      </c>
      <c r="E751" s="133"/>
      <c r="F751" s="133"/>
      <c r="G751" s="139"/>
    </row>
    <row r="752" spans="2:7" ht="11.25" customHeight="1">
      <c r="B752" s="146"/>
      <c r="E752" s="133"/>
      <c r="F752" s="133"/>
      <c r="G752" s="139"/>
    </row>
    <row r="753" spans="2:7" ht="11.25" customHeight="1">
      <c r="B753" s="146"/>
      <c r="E753" s="133"/>
      <c r="F753" s="133"/>
      <c r="G753" s="139"/>
    </row>
    <row r="754" spans="2:7" ht="11.25" customHeight="1">
      <c r="B754" s="146"/>
      <c r="E754" s="133"/>
      <c r="F754" s="133"/>
      <c r="G754" s="139"/>
    </row>
    <row r="755" spans="2:7" ht="12" customHeight="1">
      <c r="B755" s="146"/>
      <c r="E755" s="133"/>
      <c r="F755" s="133"/>
      <c r="G755" s="139"/>
    </row>
    <row r="756" spans="2:7" ht="12" customHeight="1">
      <c r="B756" s="143"/>
      <c r="E756" s="133"/>
      <c r="F756" s="133"/>
      <c r="G756" s="139"/>
    </row>
    <row r="757" spans="2:7" ht="12" customHeight="1">
      <c r="B757" s="143"/>
      <c r="E757" s="141"/>
      <c r="F757" s="141"/>
      <c r="G757" s="139"/>
    </row>
    <row r="758" spans="2:7" ht="12" customHeight="1">
      <c r="B758" s="143"/>
      <c r="E758" s="133"/>
      <c r="F758" s="133"/>
      <c r="G758" s="139"/>
    </row>
    <row r="759" spans="2:7" ht="12" customHeight="1">
      <c r="B759" s="143"/>
      <c r="E759" s="133"/>
      <c r="F759" s="133"/>
      <c r="G759" s="139"/>
    </row>
    <row r="760" spans="2:7" ht="12" customHeight="1">
      <c r="B760" s="143"/>
      <c r="E760" s="133"/>
      <c r="F760" s="133"/>
      <c r="G760" s="139"/>
    </row>
    <row r="761" spans="2:7" ht="12" customHeight="1">
      <c r="B761" s="143"/>
      <c r="E761" s="133"/>
      <c r="F761" s="133"/>
      <c r="G761" s="139"/>
    </row>
    <row r="762" spans="2:7" ht="12" customHeight="1">
      <c r="B762" s="146"/>
      <c r="E762" s="133"/>
      <c r="F762" s="133"/>
      <c r="G762" s="139"/>
    </row>
    <row r="763" spans="2:7" ht="12" customHeight="1">
      <c r="B763" s="143"/>
      <c r="E763" s="133"/>
      <c r="F763" s="133"/>
      <c r="G763" s="143"/>
    </row>
    <row r="764" spans="2:7" ht="12" customHeight="1">
      <c r="B764" s="143"/>
      <c r="E764" s="133"/>
      <c r="F764" s="133"/>
      <c r="G764" s="139"/>
    </row>
    <row r="765" spans="2:7" ht="12" customHeight="1">
      <c r="B765" s="143"/>
      <c r="E765" s="133"/>
      <c r="F765" s="133"/>
      <c r="G765" s="139"/>
    </row>
    <row r="766" spans="2:7" ht="12" customHeight="1">
      <c r="B766" s="143"/>
      <c r="E766" s="141"/>
      <c r="F766" s="141"/>
      <c r="G766" s="139"/>
    </row>
    <row r="767" spans="2:7" ht="11.25" customHeight="1">
      <c r="B767" s="143"/>
      <c r="E767" s="133"/>
      <c r="F767" s="133"/>
      <c r="G767" s="139"/>
    </row>
    <row r="768" spans="2:7" ht="11.25" customHeight="1">
      <c r="B768" s="143"/>
      <c r="E768" s="133"/>
      <c r="F768" s="133"/>
      <c r="G768" s="139"/>
    </row>
    <row r="769" spans="2:7" ht="12" customHeight="1">
      <c r="B769" s="146"/>
      <c r="E769" s="133"/>
      <c r="F769" s="133"/>
      <c r="G769" s="139"/>
    </row>
    <row r="770" spans="2:7" ht="12" customHeight="1">
      <c r="B770" s="146"/>
      <c r="E770" s="133"/>
      <c r="F770" s="133"/>
      <c r="G770" s="139"/>
    </row>
    <row r="771" spans="2:7" ht="12" customHeight="1">
      <c r="B771" s="146"/>
      <c r="E771" s="133"/>
      <c r="F771" s="133"/>
      <c r="G771" s="139"/>
    </row>
    <row r="772" spans="2:7" ht="12" customHeight="1">
      <c r="B772" s="146"/>
      <c r="E772" s="133"/>
      <c r="F772" s="133"/>
      <c r="G772" s="139"/>
    </row>
    <row r="773" spans="2:7" ht="12" customHeight="1">
      <c r="B773" s="146"/>
      <c r="E773" s="133"/>
      <c r="F773" s="133"/>
      <c r="G773" s="139"/>
    </row>
    <row r="774" spans="2:7" ht="12" customHeight="1">
      <c r="B774" s="146"/>
      <c r="E774" s="133"/>
      <c r="F774" s="133"/>
      <c r="G774" s="139"/>
    </row>
    <row r="775" spans="2:7" ht="12" customHeight="1">
      <c r="B775" s="146"/>
      <c r="E775" s="133"/>
      <c r="F775" s="133"/>
      <c r="G775" s="139"/>
    </row>
    <row r="776" spans="2:7" ht="12" customHeight="1">
      <c r="B776" s="143"/>
      <c r="E776" s="133"/>
      <c r="F776" s="133"/>
      <c r="G776" s="139"/>
    </row>
    <row r="777" spans="2:7" ht="12" customHeight="1">
      <c r="B777" s="143"/>
      <c r="E777" s="133"/>
      <c r="F777" s="133"/>
      <c r="G777" s="139"/>
    </row>
    <row r="778" spans="2:7" ht="12" customHeight="1">
      <c r="B778" s="143"/>
      <c r="E778" s="133"/>
      <c r="F778" s="133"/>
      <c r="G778" s="139"/>
    </row>
    <row r="779" spans="2:7" ht="12" customHeight="1">
      <c r="B779" s="143"/>
      <c r="E779" s="133"/>
      <c r="F779" s="133"/>
      <c r="G779" s="139"/>
    </row>
    <row r="780" spans="2:7" ht="12" customHeight="1">
      <c r="B780" s="143"/>
      <c r="E780" s="133"/>
      <c r="F780" s="133"/>
      <c r="G780" s="139"/>
    </row>
    <row r="781" spans="2:7" ht="12" customHeight="1">
      <c r="B781" s="143"/>
      <c r="E781" s="133"/>
      <c r="F781" s="133"/>
      <c r="G781" s="139"/>
    </row>
    <row r="782" spans="2:7" ht="12" customHeight="1">
      <c r="B782" s="143"/>
      <c r="E782" s="133"/>
      <c r="F782" s="133"/>
      <c r="G782" s="139"/>
    </row>
    <row r="783" spans="2:7" ht="12" customHeight="1">
      <c r="B783" s="143"/>
      <c r="E783" s="133"/>
      <c r="F783" s="133"/>
      <c r="G783" s="139"/>
    </row>
    <row r="784" spans="2:7" ht="12" customHeight="1">
      <c r="B784" s="143"/>
      <c r="D784" s="133" t="s">
        <v>204</v>
      </c>
      <c r="E784" s="133"/>
      <c r="F784" s="133"/>
      <c r="G784" s="139"/>
    </row>
    <row r="785" spans="2:7" ht="12" customHeight="1">
      <c r="B785" s="143"/>
      <c r="D785" s="133" t="s">
        <v>204</v>
      </c>
      <c r="E785" s="133"/>
      <c r="F785" s="133"/>
      <c r="G785" s="139"/>
    </row>
    <row r="786" spans="2:7" ht="12" customHeight="1">
      <c r="B786" s="143"/>
      <c r="E786" s="133"/>
      <c r="F786" s="133"/>
      <c r="G786" s="139"/>
    </row>
    <row r="787" spans="2:7" ht="12" customHeight="1">
      <c r="B787" s="143"/>
      <c r="E787" s="133"/>
      <c r="F787" s="133"/>
      <c r="G787" s="139"/>
    </row>
    <row r="788" spans="2:7" ht="12" customHeight="1">
      <c r="B788" s="143"/>
      <c r="E788" s="133"/>
      <c r="F788" s="133"/>
      <c r="G788" s="139"/>
    </row>
    <row r="789" spans="2:7" ht="12" customHeight="1">
      <c r="B789" s="143"/>
      <c r="E789" s="133"/>
      <c r="F789" s="133"/>
      <c r="G789" s="139"/>
    </row>
    <row r="790" spans="2:7" ht="12" customHeight="1">
      <c r="B790" s="143"/>
      <c r="E790" s="133"/>
      <c r="F790" s="133"/>
      <c r="G790" s="143"/>
    </row>
    <row r="791" spans="2:7" ht="12" customHeight="1">
      <c r="B791" s="143"/>
      <c r="E791" s="133"/>
      <c r="F791" s="133"/>
      <c r="G791" s="139"/>
    </row>
    <row r="792" spans="2:7" ht="11.25" customHeight="1">
      <c r="B792" s="143"/>
      <c r="E792" s="133"/>
      <c r="F792" s="133"/>
      <c r="G792" s="139"/>
    </row>
    <row r="793" spans="2:7" ht="12" customHeight="1">
      <c r="B793" s="143"/>
      <c r="E793" s="133"/>
      <c r="F793" s="133"/>
      <c r="G793" s="139"/>
    </row>
    <row r="794" spans="2:7" ht="12" customHeight="1">
      <c r="B794" s="143"/>
      <c r="E794" s="133"/>
      <c r="F794" s="133"/>
      <c r="G794" s="143"/>
    </row>
    <row r="795" spans="2:7" ht="12" customHeight="1">
      <c r="B795" s="143"/>
      <c r="E795" s="133"/>
      <c r="F795" s="133"/>
      <c r="G795" s="143"/>
    </row>
    <row r="796" spans="2:7" ht="12" customHeight="1">
      <c r="B796" s="146"/>
      <c r="E796" s="133"/>
      <c r="F796" s="133"/>
      <c r="G796" s="139"/>
    </row>
    <row r="797" spans="2:7" ht="12" customHeight="1">
      <c r="B797" s="146"/>
      <c r="E797" s="133"/>
      <c r="F797" s="133"/>
      <c r="G797" s="139"/>
    </row>
    <row r="798" spans="2:7" ht="12" customHeight="1">
      <c r="B798" s="146"/>
      <c r="E798" s="133"/>
      <c r="F798" s="133"/>
      <c r="G798" s="139"/>
    </row>
    <row r="799" spans="2:7" ht="12" customHeight="1">
      <c r="B799" s="146"/>
      <c r="E799" s="133"/>
      <c r="F799" s="133"/>
      <c r="G799" s="139"/>
    </row>
    <row r="800" spans="2:7" ht="12" customHeight="1">
      <c r="B800" s="146"/>
      <c r="E800" s="133"/>
      <c r="F800" s="133"/>
      <c r="G800" s="139"/>
    </row>
    <row r="801" spans="2:7" ht="12" customHeight="1">
      <c r="B801" s="146"/>
      <c r="E801" s="133"/>
      <c r="F801" s="133"/>
      <c r="G801" s="139"/>
    </row>
    <row r="802" spans="2:7" ht="11.25" customHeight="1">
      <c r="B802" s="146"/>
      <c r="E802" s="133"/>
      <c r="F802" s="133"/>
      <c r="G802" s="139"/>
    </row>
    <row r="803" spans="2:7" ht="12" customHeight="1">
      <c r="B803" s="132"/>
      <c r="G803" s="135"/>
    </row>
    <row r="804" spans="2:7" ht="12" customHeight="1">
      <c r="B804" s="143"/>
      <c r="E804" s="133"/>
      <c r="F804" s="133"/>
      <c r="G804" s="139"/>
    </row>
    <row r="805" spans="2:7" ht="12" customHeight="1">
      <c r="B805" s="143"/>
      <c r="E805" s="133"/>
      <c r="F805" s="133"/>
      <c r="G805" s="139"/>
    </row>
    <row r="806" spans="2:7" ht="12" customHeight="1">
      <c r="B806" s="146"/>
      <c r="E806" s="133"/>
      <c r="F806" s="133"/>
      <c r="G806" s="139"/>
    </row>
    <row r="807" spans="2:7" ht="12" customHeight="1">
      <c r="B807" s="143"/>
      <c r="E807" s="133"/>
      <c r="F807" s="133"/>
      <c r="G807" s="135"/>
    </row>
    <row r="808" spans="2:7" ht="11.25" customHeight="1">
      <c r="B808" s="143"/>
      <c r="E808" s="133"/>
      <c r="F808" s="133"/>
      <c r="G808" s="139"/>
    </row>
    <row r="809" spans="2:7" ht="11.25" customHeight="1">
      <c r="B809" s="143"/>
      <c r="E809" s="133"/>
      <c r="F809" s="133"/>
      <c r="G809" s="139"/>
    </row>
    <row r="810" spans="2:7" ht="11.25" customHeight="1">
      <c r="B810" s="143"/>
      <c r="E810" s="133"/>
      <c r="F810" s="133"/>
      <c r="G810" s="139"/>
    </row>
    <row r="811" spans="2:7" ht="11.25" customHeight="1">
      <c r="B811" s="143"/>
      <c r="E811" s="133"/>
      <c r="F811" s="133"/>
      <c r="G811" s="139"/>
    </row>
    <row r="812" spans="2:7" ht="11.25" customHeight="1">
      <c r="B812" s="143"/>
      <c r="E812" s="133"/>
      <c r="F812" s="133"/>
      <c r="G812" s="139"/>
    </row>
    <row r="813" spans="2:7" ht="11.25" customHeight="1">
      <c r="B813" s="143"/>
      <c r="E813" s="133"/>
      <c r="F813" s="133"/>
      <c r="G813" s="139"/>
    </row>
    <row r="814" spans="2:7" ht="11.25" customHeight="1">
      <c r="B814" s="143"/>
      <c r="E814" s="133"/>
      <c r="F814" s="133"/>
      <c r="G814" s="139"/>
    </row>
    <row r="815" spans="2:7" ht="11.25" customHeight="1">
      <c r="B815" s="143"/>
      <c r="E815" s="133"/>
      <c r="F815" s="133"/>
      <c r="G815" s="139"/>
    </row>
    <row r="816" spans="2:7" ht="11.25" customHeight="1">
      <c r="B816" s="146"/>
      <c r="E816" s="133"/>
      <c r="F816" s="133"/>
      <c r="G816" s="139"/>
    </row>
    <row r="817" spans="2:7" ht="11.25" customHeight="1">
      <c r="B817" s="146"/>
      <c r="E817" s="133"/>
      <c r="F817" s="133"/>
      <c r="G817" s="139"/>
    </row>
    <row r="818" spans="5:7" ht="11.25" customHeight="1">
      <c r="E818" s="133"/>
      <c r="F818" s="133"/>
      <c r="G818" s="139"/>
    </row>
    <row r="819" spans="2:7" ht="11.25" customHeight="1">
      <c r="B819" s="143"/>
      <c r="E819" s="133"/>
      <c r="F819" s="133"/>
      <c r="G819" s="139"/>
    </row>
    <row r="820" spans="2:7" ht="11.25" customHeight="1">
      <c r="B820" s="143"/>
      <c r="E820" s="133"/>
      <c r="F820" s="133"/>
      <c r="G820" s="139"/>
    </row>
    <row r="821" spans="2:6" ht="11.25" customHeight="1">
      <c r="B821" s="143"/>
      <c r="E821" s="133"/>
      <c r="F821" s="133"/>
    </row>
    <row r="822" spans="2:7" ht="11.25" customHeight="1">
      <c r="B822" s="143"/>
      <c r="E822" s="133"/>
      <c r="F822" s="133"/>
      <c r="G822" s="139"/>
    </row>
    <row r="823" spans="2:7" ht="11.25" customHeight="1">
      <c r="B823" s="143"/>
      <c r="E823" s="133"/>
      <c r="F823" s="133"/>
      <c r="G823" s="139"/>
    </row>
    <row r="824" spans="2:7" ht="11.25" customHeight="1">
      <c r="B824" s="143"/>
      <c r="E824" s="133"/>
      <c r="F824" s="133"/>
      <c r="G824" s="139"/>
    </row>
    <row r="825" spans="2:7" ht="11.25" customHeight="1">
      <c r="B825" s="143"/>
      <c r="E825" s="133"/>
      <c r="F825" s="133"/>
      <c r="G825" s="139"/>
    </row>
    <row r="826" spans="2:7" ht="11.25" customHeight="1">
      <c r="B826" s="143"/>
      <c r="E826" s="133"/>
      <c r="F826" s="133"/>
      <c r="G826" s="139"/>
    </row>
    <row r="827" spans="2:7" ht="13.5" customHeight="1">
      <c r="B827" s="143"/>
      <c r="E827" s="133"/>
      <c r="F827" s="133"/>
      <c r="G827" s="139"/>
    </row>
    <row r="828" spans="2:7" ht="12" customHeight="1">
      <c r="B828" s="143"/>
      <c r="E828" s="133"/>
      <c r="F828" s="133"/>
      <c r="G828" s="139"/>
    </row>
    <row r="829" spans="2:7" ht="12" customHeight="1">
      <c r="B829" s="143"/>
      <c r="E829" s="133"/>
      <c r="F829" s="133"/>
      <c r="G829" s="139"/>
    </row>
    <row r="830" spans="2:7" ht="12" customHeight="1">
      <c r="B830" s="143"/>
      <c r="E830" s="133"/>
      <c r="F830" s="133"/>
      <c r="G830" s="139"/>
    </row>
    <row r="831" spans="2:7" ht="12" customHeight="1">
      <c r="B831" s="143"/>
      <c r="E831" s="133"/>
      <c r="F831" s="133"/>
      <c r="G831" s="135"/>
    </row>
    <row r="832" spans="2:6" ht="12" customHeight="1">
      <c r="B832" s="143"/>
      <c r="E832" s="133"/>
      <c r="F832" s="133"/>
    </row>
    <row r="833" spans="2:7" ht="12" customHeight="1">
      <c r="B833" s="146"/>
      <c r="E833" s="133"/>
      <c r="F833" s="133"/>
      <c r="G833" s="139"/>
    </row>
    <row r="834" spans="2:7" ht="12" customHeight="1">
      <c r="B834" s="143"/>
      <c r="E834" s="133"/>
      <c r="F834" s="133"/>
      <c r="G834" s="139"/>
    </row>
    <row r="835" spans="2:7" ht="12" customHeight="1">
      <c r="B835" s="143"/>
      <c r="E835" s="133"/>
      <c r="F835" s="133"/>
      <c r="G835" s="139"/>
    </row>
    <row r="836" spans="2:7" ht="12" customHeight="1">
      <c r="B836" s="143"/>
      <c r="E836" s="133"/>
      <c r="F836" s="133"/>
      <c r="G836" s="139"/>
    </row>
    <row r="837" spans="2:7" ht="12" customHeight="1">
      <c r="B837" s="146"/>
      <c r="E837" s="133"/>
      <c r="F837" s="133"/>
      <c r="G837" s="139"/>
    </row>
    <row r="838" spans="2:7" ht="12" customHeight="1">
      <c r="B838" s="146"/>
      <c r="E838" s="133"/>
      <c r="F838" s="133"/>
      <c r="G838" s="139"/>
    </row>
    <row r="839" spans="2:7" ht="12" customHeight="1">
      <c r="B839" s="143"/>
      <c r="E839" s="133"/>
      <c r="F839" s="133"/>
      <c r="G839" s="139"/>
    </row>
    <row r="840" spans="2:7" ht="12" customHeight="1">
      <c r="B840" s="143"/>
      <c r="E840" s="133"/>
      <c r="F840" s="133"/>
      <c r="G840" s="139"/>
    </row>
    <row r="841" spans="2:7" ht="12" customHeight="1">
      <c r="B841" s="143"/>
      <c r="E841" s="133"/>
      <c r="F841" s="133"/>
      <c r="G841" s="139"/>
    </row>
    <row r="842" spans="2:7" ht="11.25" customHeight="1">
      <c r="B842" s="143"/>
      <c r="E842" s="133"/>
      <c r="F842" s="133"/>
      <c r="G842" s="139"/>
    </row>
    <row r="843" spans="2:7" ht="11.25" customHeight="1">
      <c r="B843" s="143"/>
      <c r="E843" s="133"/>
      <c r="F843" s="133"/>
      <c r="G843" s="139"/>
    </row>
    <row r="844" spans="2:7" ht="11.25" customHeight="1">
      <c r="B844" s="132"/>
      <c r="G844" s="135"/>
    </row>
    <row r="845" spans="2:7" ht="11.25" customHeight="1">
      <c r="B845" s="143"/>
      <c r="E845" s="133"/>
      <c r="F845" s="133"/>
      <c r="G845" s="139"/>
    </row>
    <row r="846" spans="2:7" ht="11.25" customHeight="1">
      <c r="B846" s="143"/>
      <c r="E846" s="133"/>
      <c r="F846" s="133"/>
      <c r="G846" s="139"/>
    </row>
    <row r="847" spans="2:7" ht="11.25" customHeight="1">
      <c r="B847" s="143"/>
      <c r="E847" s="133"/>
      <c r="F847" s="133"/>
      <c r="G847" s="139"/>
    </row>
    <row r="848" spans="2:7" ht="11.25" customHeight="1">
      <c r="B848" s="143"/>
      <c r="E848" s="133"/>
      <c r="F848" s="133"/>
      <c r="G848" s="139"/>
    </row>
    <row r="849" spans="2:7" ht="11.25" customHeight="1">
      <c r="B849" s="143"/>
      <c r="E849" s="133"/>
      <c r="F849" s="133"/>
      <c r="G849" s="139"/>
    </row>
    <row r="850" spans="2:7" ht="11.25" customHeight="1">
      <c r="B850" s="143"/>
      <c r="E850" s="133"/>
      <c r="F850" s="133"/>
      <c r="G850" s="139"/>
    </row>
    <row r="851" spans="2:7" ht="11.25" customHeight="1">
      <c r="B851" s="143"/>
      <c r="E851" s="133"/>
      <c r="F851" s="133"/>
      <c r="G851" s="139"/>
    </row>
    <row r="852" spans="2:7" ht="11.25" customHeight="1">
      <c r="B852" s="143"/>
      <c r="E852" s="133"/>
      <c r="F852" s="133"/>
      <c r="G852" s="139"/>
    </row>
    <row r="853" spans="2:7" ht="11.25" customHeight="1">
      <c r="B853" s="143"/>
      <c r="E853" s="133"/>
      <c r="F853" s="133"/>
      <c r="G853" s="139"/>
    </row>
    <row r="854" spans="2:7" ht="12" customHeight="1">
      <c r="B854" s="143"/>
      <c r="E854" s="133"/>
      <c r="F854" s="133"/>
      <c r="G854" s="139"/>
    </row>
    <row r="855" spans="2:7" ht="12" customHeight="1">
      <c r="B855" s="143"/>
      <c r="E855" s="133"/>
      <c r="F855" s="133"/>
      <c r="G855" s="139"/>
    </row>
    <row r="856" spans="2:7" ht="12" customHeight="1">
      <c r="B856" s="143"/>
      <c r="E856" s="133"/>
      <c r="F856" s="133"/>
      <c r="G856" s="139"/>
    </row>
    <row r="857" spans="2:7" ht="12" customHeight="1">
      <c r="B857" s="143"/>
      <c r="E857" s="133"/>
      <c r="F857" s="133"/>
      <c r="G857" s="139"/>
    </row>
    <row r="858" spans="2:7" ht="12" customHeight="1">
      <c r="B858" s="143"/>
      <c r="E858" s="133"/>
      <c r="F858" s="133"/>
      <c r="G858" s="139"/>
    </row>
    <row r="859" spans="2:7" ht="12" customHeight="1">
      <c r="B859" s="143"/>
      <c r="E859" s="133"/>
      <c r="F859" s="133"/>
      <c r="G859" s="139"/>
    </row>
    <row r="860" spans="2:7" ht="12" customHeight="1">
      <c r="B860" s="143"/>
      <c r="E860" s="133"/>
      <c r="F860" s="133"/>
      <c r="G860" s="139"/>
    </row>
    <row r="861" spans="2:7" ht="12" customHeight="1">
      <c r="B861" s="143"/>
      <c r="E861" s="133"/>
      <c r="F861" s="133"/>
      <c r="G861" s="139"/>
    </row>
    <row r="862" spans="2:7" ht="12" customHeight="1">
      <c r="B862" s="143"/>
      <c r="E862" s="133"/>
      <c r="F862" s="133"/>
      <c r="G862" s="139"/>
    </row>
    <row r="863" spans="5:7" ht="12" customHeight="1">
      <c r="E863" s="133"/>
      <c r="F863" s="133"/>
      <c r="G863" s="139"/>
    </row>
    <row r="864" spans="5:7" ht="12" customHeight="1">
      <c r="E864" s="133"/>
      <c r="F864" s="133"/>
      <c r="G864" s="139"/>
    </row>
    <row r="865" spans="5:7" ht="12" customHeight="1">
      <c r="E865" s="133"/>
      <c r="F865" s="133"/>
      <c r="G865" s="139"/>
    </row>
    <row r="866" spans="6:7" ht="12" customHeight="1">
      <c r="F866" s="133"/>
      <c r="G866" s="139"/>
    </row>
    <row r="867" spans="2:7" ht="12" customHeight="1">
      <c r="B867" s="143"/>
      <c r="E867" s="133"/>
      <c r="F867" s="133"/>
      <c r="G867" s="139"/>
    </row>
    <row r="868" spans="2:7" ht="12" customHeight="1">
      <c r="B868" s="143"/>
      <c r="E868" s="133"/>
      <c r="F868" s="133"/>
      <c r="G868" s="139"/>
    </row>
    <row r="869" ht="12" customHeight="1">
      <c r="G869" s="139"/>
    </row>
    <row r="870" spans="2:7" ht="12" customHeight="1">
      <c r="B870" s="143"/>
      <c r="E870" s="133"/>
      <c r="F870" s="133"/>
      <c r="G870" s="139"/>
    </row>
    <row r="871" spans="2:7" ht="12" customHeight="1">
      <c r="B871" s="143"/>
      <c r="E871" s="133"/>
      <c r="F871" s="133"/>
      <c r="G871" s="139"/>
    </row>
    <row r="872" spans="2:7" ht="12" customHeight="1">
      <c r="B872" s="143"/>
      <c r="E872" s="133"/>
      <c r="F872" s="133"/>
      <c r="G872" s="139"/>
    </row>
    <row r="873" spans="2:7" ht="12" customHeight="1">
      <c r="B873" s="143"/>
      <c r="E873" s="133"/>
      <c r="F873" s="133"/>
      <c r="G873" s="139"/>
    </row>
    <row r="874" spans="2:7" ht="12" customHeight="1">
      <c r="B874" s="146"/>
      <c r="E874" s="133"/>
      <c r="F874" s="133"/>
      <c r="G874" s="139"/>
    </row>
    <row r="875" spans="2:7" ht="12" customHeight="1">
      <c r="B875" s="143"/>
      <c r="E875" s="133"/>
      <c r="F875" s="133"/>
      <c r="G875" s="139"/>
    </row>
    <row r="876" spans="2:7" ht="12" customHeight="1">
      <c r="B876" s="143"/>
      <c r="E876" s="133"/>
      <c r="F876" s="133"/>
      <c r="G876" s="139"/>
    </row>
    <row r="877" spans="2:7" ht="12" customHeight="1">
      <c r="B877" s="146"/>
      <c r="E877" s="133"/>
      <c r="F877" s="133"/>
      <c r="G877" s="139"/>
    </row>
    <row r="878" spans="2:7" ht="12" customHeight="1">
      <c r="B878" s="143"/>
      <c r="E878" s="133"/>
      <c r="F878" s="133"/>
      <c r="G878" s="139"/>
    </row>
    <row r="879" spans="2:7" ht="12" customHeight="1">
      <c r="B879" s="143"/>
      <c r="E879" s="133"/>
      <c r="F879" s="133"/>
      <c r="G879" s="139"/>
    </row>
    <row r="880" spans="2:7" ht="12" customHeight="1">
      <c r="B880" s="143"/>
      <c r="E880" s="133"/>
      <c r="F880" s="133"/>
      <c r="G880" s="139"/>
    </row>
    <row r="881" spans="2:7" ht="12" customHeight="1">
      <c r="B881" s="143"/>
      <c r="E881" s="133"/>
      <c r="F881" s="133"/>
      <c r="G881" s="139"/>
    </row>
    <row r="882" spans="2:7" ht="12" customHeight="1">
      <c r="B882" s="143"/>
      <c r="E882" s="133"/>
      <c r="F882" s="133"/>
      <c r="G882" s="139"/>
    </row>
    <row r="883" spans="2:7" ht="11.25" customHeight="1">
      <c r="B883" s="143"/>
      <c r="E883" s="133"/>
      <c r="F883" s="133"/>
      <c r="G883" s="139"/>
    </row>
    <row r="884" spans="2:7" ht="11.25" customHeight="1">
      <c r="B884" s="143"/>
      <c r="E884" s="133"/>
      <c r="F884" s="133"/>
      <c r="G884" s="139"/>
    </row>
    <row r="885" spans="2:7" ht="11.25" customHeight="1">
      <c r="B885" s="143"/>
      <c r="E885" s="133"/>
      <c r="F885" s="133"/>
      <c r="G885" s="139"/>
    </row>
    <row r="886" spans="2:7" ht="11.25" customHeight="1">
      <c r="B886" s="146"/>
      <c r="E886" s="133"/>
      <c r="F886" s="133"/>
      <c r="G886" s="139"/>
    </row>
    <row r="887" spans="2:7" ht="12" customHeight="1">
      <c r="B887" s="143"/>
      <c r="E887" s="133"/>
      <c r="F887" s="133"/>
      <c r="G887" s="139"/>
    </row>
    <row r="888" spans="2:7" ht="12" customHeight="1">
      <c r="B888" s="143"/>
      <c r="E888" s="133"/>
      <c r="F888" s="133"/>
      <c r="G888" s="135"/>
    </row>
    <row r="889" spans="2:7" ht="15">
      <c r="B889" s="143"/>
      <c r="E889" s="133"/>
      <c r="F889" s="133"/>
      <c r="G889" s="139"/>
    </row>
    <row r="890" spans="2:7" ht="12" customHeight="1">
      <c r="B890" s="143"/>
      <c r="E890" s="133"/>
      <c r="F890" s="133"/>
      <c r="G890" s="139"/>
    </row>
    <row r="891" spans="1:7" ht="12.75" customHeight="1">
      <c r="A891" s="135"/>
      <c r="B891" s="143"/>
      <c r="E891" s="133"/>
      <c r="F891" s="133"/>
      <c r="G891" s="139"/>
    </row>
    <row r="892" spans="1:7" ht="12" customHeight="1">
      <c r="A892" s="135"/>
      <c r="B892" s="143"/>
      <c r="E892" s="133"/>
      <c r="F892" s="133"/>
      <c r="G892" s="139"/>
    </row>
    <row r="893" spans="1:7" ht="12" customHeight="1">
      <c r="A893" s="135"/>
      <c r="B893" s="143"/>
      <c r="E893" s="133"/>
      <c r="F893" s="133"/>
      <c r="G893" s="139"/>
    </row>
    <row r="894" spans="1:7" ht="12" customHeight="1">
      <c r="A894" s="135"/>
      <c r="B894" s="143"/>
      <c r="E894" s="133"/>
      <c r="F894" s="133"/>
      <c r="G894" s="139"/>
    </row>
    <row r="895" spans="1:7" ht="12" customHeight="1">
      <c r="A895" s="135"/>
      <c r="B895" s="143"/>
      <c r="E895" s="133"/>
      <c r="F895" s="133"/>
      <c r="G895" s="139"/>
    </row>
    <row r="896" spans="1:7" ht="12" customHeight="1">
      <c r="A896" s="135"/>
      <c r="B896" s="143"/>
      <c r="E896" s="133"/>
      <c r="F896" s="133"/>
      <c r="G896" s="139"/>
    </row>
    <row r="897" spans="1:7" ht="12" customHeight="1">
      <c r="A897" s="135"/>
      <c r="B897" s="143"/>
      <c r="E897" s="133"/>
      <c r="F897" s="133"/>
      <c r="G897" s="139"/>
    </row>
    <row r="898" spans="1:7" ht="12" customHeight="1">
      <c r="A898" s="135"/>
      <c r="B898" s="143"/>
      <c r="E898" s="133"/>
      <c r="F898" s="133"/>
      <c r="G898" s="139"/>
    </row>
    <row r="899" spans="1:7" ht="12" customHeight="1">
      <c r="A899" s="135"/>
      <c r="B899" s="143"/>
      <c r="E899" s="133"/>
      <c r="F899" s="133"/>
      <c r="G899" s="139"/>
    </row>
    <row r="900" spans="1:7" ht="12" customHeight="1">
      <c r="A900" s="135"/>
      <c r="B900" s="143"/>
      <c r="E900" s="133"/>
      <c r="F900" s="133"/>
      <c r="G900" s="139"/>
    </row>
    <row r="901" spans="1:7" ht="12" customHeight="1">
      <c r="A901" s="135"/>
      <c r="B901" s="143"/>
      <c r="E901" s="133"/>
      <c r="F901" s="133"/>
      <c r="G901" s="139"/>
    </row>
    <row r="902" spans="1:7" ht="12" customHeight="1">
      <c r="A902" s="135"/>
      <c r="B902" s="143"/>
      <c r="E902" s="133"/>
      <c r="F902" s="133"/>
      <c r="G902" s="139"/>
    </row>
    <row r="903" spans="1:7" ht="12" customHeight="1">
      <c r="A903" s="135"/>
      <c r="B903" s="143"/>
      <c r="E903" s="133"/>
      <c r="F903" s="133"/>
      <c r="G903" s="139"/>
    </row>
    <row r="904" spans="1:7" ht="12" customHeight="1">
      <c r="A904" s="135"/>
      <c r="B904" s="143"/>
      <c r="E904" s="133"/>
      <c r="F904" s="133"/>
      <c r="G904" s="139"/>
    </row>
    <row r="905" spans="1:7" ht="15">
      <c r="A905" s="135"/>
      <c r="B905" s="146"/>
      <c r="E905" s="133"/>
      <c r="F905" s="133"/>
      <c r="G905" s="139"/>
    </row>
    <row r="906" spans="1:7" ht="12" customHeight="1">
      <c r="A906" s="135"/>
      <c r="B906" s="143"/>
      <c r="E906" s="133"/>
      <c r="F906" s="133"/>
      <c r="G906" s="139"/>
    </row>
    <row r="907" spans="2:7" ht="15">
      <c r="B907" s="143"/>
      <c r="E907" s="133"/>
      <c r="F907" s="133"/>
      <c r="G907" s="139"/>
    </row>
    <row r="908" spans="2:7" ht="15">
      <c r="B908" s="146"/>
      <c r="E908" s="133"/>
      <c r="F908" s="133"/>
      <c r="G908" s="139"/>
    </row>
    <row r="909" spans="2:7" ht="12" customHeight="1">
      <c r="B909" s="143"/>
      <c r="E909" s="133"/>
      <c r="F909" s="133"/>
      <c r="G909" s="139"/>
    </row>
    <row r="910" spans="2:7" ht="15">
      <c r="B910" s="143"/>
      <c r="E910" s="133"/>
      <c r="F910" s="133"/>
      <c r="G910" s="139"/>
    </row>
    <row r="911" spans="2:7" ht="15">
      <c r="B911" s="146"/>
      <c r="E911" s="133"/>
      <c r="F911" s="133"/>
      <c r="G911" s="139"/>
    </row>
    <row r="912" spans="2:7" ht="12" customHeight="1">
      <c r="B912" s="143"/>
      <c r="E912" s="133"/>
      <c r="F912" s="133"/>
      <c r="G912" s="139"/>
    </row>
    <row r="913" spans="2:7" ht="15.75" customHeight="1">
      <c r="B913" s="146"/>
      <c r="E913" s="133"/>
      <c r="F913" s="133"/>
      <c r="G913" s="139"/>
    </row>
    <row r="914" spans="2:7" ht="12" customHeight="1">
      <c r="B914" s="143"/>
      <c r="E914" s="133"/>
      <c r="F914" s="133"/>
      <c r="G914" s="139"/>
    </row>
    <row r="915" spans="2:7" ht="12" customHeight="1">
      <c r="B915" s="143"/>
      <c r="E915" s="133"/>
      <c r="F915" s="133"/>
      <c r="G915" s="139"/>
    </row>
    <row r="916" spans="2:7" ht="15">
      <c r="B916" s="143"/>
      <c r="E916" s="133"/>
      <c r="F916" s="133"/>
      <c r="G916" s="139"/>
    </row>
    <row r="917" ht="15">
      <c r="B917" s="143"/>
    </row>
  </sheetData>
  <sheetProtection/>
  <printOptions/>
  <pageMargins left="0.75" right="0.75" top="0.24" bottom="0.19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Freddy</cp:lastModifiedBy>
  <cp:lastPrinted>2023-12-02T17:09:55Z</cp:lastPrinted>
  <dcterms:created xsi:type="dcterms:W3CDTF">2023-04-06T13:13:02Z</dcterms:created>
  <dcterms:modified xsi:type="dcterms:W3CDTF">2023-12-28T17:37:16Z</dcterms:modified>
  <cp:category/>
  <cp:version/>
  <cp:contentType/>
  <cp:contentStatus/>
</cp:coreProperties>
</file>