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distrf6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'distrf6'!$A$1:$M$51</definedName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<sst xmlns="http://schemas.openxmlformats.org/spreadsheetml/2006/main" count="48" uniqueCount="29">
  <si>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</si>
  <si>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</si>
  <si>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</si>
  <si>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</si>
  <si>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6° KLASSE VRIJSPEL</t>
  </si>
  <si>
    <t xml:space="preserve">        KLEIN</t>
  </si>
  <si>
    <t>datum:</t>
  </si>
  <si>
    <t>Lokaal:</t>
  </si>
  <si>
    <t>OOSTENDSE B.A.</t>
  </si>
  <si>
    <t xml:space="preserve">District : </t>
  </si>
  <si>
    <t>BRUGGE - ZEEKUST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</si>
  <si>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</si>
  <si>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</si>
  <si>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</si>
  <si>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</si>
  <si>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</si>
  <si>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</si>
  <si>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</si>
  <si>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</si>
  <si>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</si>
  <si>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</si>
  <si>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</si>
  <si>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 xml:space="preserve">GEW. FINALE : </t>
  </si>
  <si>
    <t>DISTRICT GENT</t>
  </si>
  <si>
    <t>27/28/12/2014</t>
  </si>
  <si>
    <t>LINTHOUT,Freddy</t>
  </si>
  <si>
    <t xml:space="preserve">BC 't OSKE 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</si>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</sst>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4" fontId="0" fillId="33" borderId="0" xfId="0" applyNumberFormat="1" applyFill="1" applyBorder="1" applyAlignment="1">
      <alignment horizontal="center"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4" borderId="19" xfId="0" applyFont="1" applyFill="1" applyBorder="1" applyAlignment="1">
      <alignment/>
    </xf>
    <xf numFmtId="0" fontId="24" fillId="34" borderId="19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left"/>
    </xf>
    <xf numFmtId="0" fontId="25" fillId="3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6" fillId="35" borderId="23" xfId="0" applyFont="1" applyFill="1" applyBorder="1" applyAlignment="1">
      <alignment horizontal="center" vertic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8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2" fillId="0" borderId="0" xfId="55" applyNumberFormat="1" applyFont="1">
      <alignment/>
      <protection/>
    </xf>
    <xf numFmtId="0" fontId="22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4_15\uitslag%20districtfinales%20vrijspel%20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VRIJSPEL\U_DF_VR_KB_14_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Dropbox\biljart%20KBBB\KBBB%202012-2013\uitslagen%20districtfinales%202012-2013\kalenders%20districtfinales%20+%20uitslag%20voorronde\vrijspel%20KB\VL_V_%20exc%20vrij%20k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"/>
      <sheetName val="distrf7"/>
      <sheetName val="distrf6"/>
      <sheetName val="distrf5"/>
      <sheetName val="distrf4"/>
      <sheetName val="distrf3"/>
      <sheetName val="distrf12"/>
      <sheetName val="SAMENVATTING"/>
      <sheetName val="Blad2"/>
      <sheetName val="databank"/>
      <sheetName val="dataweb"/>
      <sheetName val="LEDEN"/>
    </sheetNames>
    <sheetDataSet>
      <sheetData sheetId="11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75" zoomScaleNormal="75" zoomScalePageLayoutView="0" workbookViewId="0" topLeftCell="A1">
      <selection activeCell="A47" sqref="A47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11"/>
      <c r="C3" s="12">
        <v>41916</v>
      </c>
      <c r="D3" s="12"/>
      <c r="E3" s="13" t="s">
        <v>7</v>
      </c>
      <c r="F3" s="14" t="s">
        <v>8</v>
      </c>
      <c r="G3" s="14"/>
      <c r="H3" s="14"/>
      <c r="I3" s="14"/>
      <c r="J3" s="15" t="s">
        <v>9</v>
      </c>
      <c r="K3" s="16" t="s">
        <v>10</v>
      </c>
      <c r="L3" s="16"/>
      <c r="M3" s="17"/>
    </row>
    <row r="4" spans="1:13" ht="3.75" customHeight="1">
      <c r="A4" s="18"/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ht="5.25" customHeight="1"/>
    <row r="6" spans="1:12" ht="12.75">
      <c r="A6" s="23" t="s">
        <v>11</v>
      </c>
      <c r="B6" s="24" t="str">
        <f>VLOOKUP(L6,'[1]LEDEN'!A:E,2,FALSE)</f>
        <v>STEMGEE Hugo</v>
      </c>
      <c r="C6" s="23"/>
      <c r="D6" s="23"/>
      <c r="E6" s="23"/>
      <c r="F6" s="23" t="s">
        <v>12</v>
      </c>
      <c r="G6" s="25" t="str">
        <f>VLOOKUP(L6,'[1]LEDEN'!A:E,3,FALSE)</f>
        <v>OBA</v>
      </c>
      <c r="H6" s="25"/>
      <c r="I6" s="23"/>
      <c r="J6" s="23"/>
      <c r="K6" s="23"/>
      <c r="L6" s="26">
        <v>4265</v>
      </c>
    </row>
    <row r="7" ht="6" customHeight="1"/>
    <row r="8" spans="6:12" ht="12.75">
      <c r="F8" s="27" t="s">
        <v>13</v>
      </c>
      <c r="G8" s="28" t="s">
        <v>14</v>
      </c>
      <c r="H8" s="28">
        <v>2.3</v>
      </c>
      <c r="I8" s="29" t="s">
        <v>15</v>
      </c>
      <c r="J8" s="30" t="s">
        <v>16</v>
      </c>
      <c r="K8" s="28" t="s">
        <v>17</v>
      </c>
      <c r="L8" s="28" t="s">
        <v>18</v>
      </c>
    </row>
    <row r="9" spans="2:14" ht="15" customHeight="1">
      <c r="B9" s="31">
        <v>1</v>
      </c>
      <c r="C9" s="32" t="str">
        <f>VLOOKUP(N9,'[1]LEDEN'!A:B,2,FALSE)</f>
        <v>LINTHOUT Freddy</v>
      </c>
      <c r="D9" s="33"/>
      <c r="E9" s="33"/>
      <c r="F9" s="31">
        <v>0</v>
      </c>
      <c r="G9" s="31"/>
      <c r="H9" s="31">
        <v>48</v>
      </c>
      <c r="I9" s="31">
        <v>28</v>
      </c>
      <c r="J9" s="34">
        <f>ROUNDDOWN(H9/I9,2)</f>
        <v>1.71</v>
      </c>
      <c r="K9" s="31">
        <v>7</v>
      </c>
      <c r="L9" s="35"/>
      <c r="N9">
        <v>9253</v>
      </c>
    </row>
    <row r="10" spans="2:14" ht="15" customHeight="1">
      <c r="B10" s="31">
        <v>2</v>
      </c>
      <c r="C10" s="32" t="str">
        <f>VLOOKUP(N10,'[1]LEDEN'!A:B,2,FALSE)</f>
        <v>DE PRINCE Luc</v>
      </c>
      <c r="D10" s="33"/>
      <c r="E10" s="33"/>
      <c r="F10" s="31">
        <v>2</v>
      </c>
      <c r="G10" s="31"/>
      <c r="H10" s="31">
        <v>55</v>
      </c>
      <c r="I10" s="31">
        <v>22</v>
      </c>
      <c r="J10" s="34">
        <f>ROUNDDOWN(H10/I10,2)</f>
        <v>2.5</v>
      </c>
      <c r="K10" s="31">
        <v>10</v>
      </c>
      <c r="L10" s="36">
        <v>2</v>
      </c>
      <c r="N10">
        <v>9254</v>
      </c>
    </row>
    <row r="11" spans="2:14" ht="15" customHeight="1">
      <c r="B11" s="31">
        <v>3</v>
      </c>
      <c r="C11" s="32" t="str">
        <f>VLOOKUP(N11,'[1]LEDEN'!A:B,2,FALSE)</f>
        <v>DE PRINCE Luc</v>
      </c>
      <c r="D11" s="33"/>
      <c r="E11" s="33"/>
      <c r="F11" s="31">
        <v>0</v>
      </c>
      <c r="G11" s="31"/>
      <c r="H11" s="31">
        <v>43</v>
      </c>
      <c r="I11" s="31">
        <v>23</v>
      </c>
      <c r="J11" s="34">
        <f>ROUNDDOWN(H11/I11,2)</f>
        <v>1.86</v>
      </c>
      <c r="K11" s="31">
        <v>14</v>
      </c>
      <c r="L11" s="36"/>
      <c r="N11">
        <v>9254</v>
      </c>
    </row>
    <row r="12" spans="2:14" ht="15" customHeight="1">
      <c r="B12" s="31">
        <v>4</v>
      </c>
      <c r="C12" s="32" t="str">
        <f>VLOOKUP(N12,'[1]LEDEN'!A:B,2,FALSE)</f>
        <v>LINTHOUT Freddy</v>
      </c>
      <c r="D12" s="33"/>
      <c r="E12" s="33"/>
      <c r="F12" s="31">
        <v>2</v>
      </c>
      <c r="G12" s="31"/>
      <c r="H12" s="31">
        <v>55</v>
      </c>
      <c r="I12" s="31">
        <v>18</v>
      </c>
      <c r="J12" s="34">
        <f>ROUNDDOWN(H12/I12,2)</f>
        <v>3.05</v>
      </c>
      <c r="K12" s="31">
        <v>17</v>
      </c>
      <c r="L12" s="36"/>
      <c r="N12">
        <v>9253</v>
      </c>
    </row>
    <row r="13" spans="1:13" ht="15" customHeight="1">
      <c r="A13" s="37"/>
      <c r="B13" s="38"/>
      <c r="C13" s="39" t="s">
        <v>19</v>
      </c>
      <c r="D13" s="37"/>
      <c r="E13" s="37" t="s">
        <v>20</v>
      </c>
      <c r="F13" s="40">
        <f>SUM(F9:F12)</f>
        <v>4</v>
      </c>
      <c r="G13" s="40">
        <f>SUM(G9:G12)</f>
        <v>0</v>
      </c>
      <c r="H13" s="40">
        <f>SUM(H9:H12)</f>
        <v>201</v>
      </c>
      <c r="I13" s="40">
        <f>SUM(I9:I12)</f>
        <v>91</v>
      </c>
      <c r="J13" s="41">
        <f>ROUNDDOWN(H13/I13,2)</f>
        <v>2.2</v>
      </c>
      <c r="K13" s="40">
        <f>MAX(K9:K12)</f>
        <v>17</v>
      </c>
      <c r="L13" s="42"/>
      <c r="M13" s="43"/>
    </row>
    <row r="14" spans="1:12" ht="8.25" customHeight="1" thickBot="1">
      <c r="A14" s="44"/>
      <c r="B14" s="45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ht="7.5" customHeight="1"/>
    <row r="16" spans="1:12" ht="12.75">
      <c r="A16" s="23" t="s">
        <v>11</v>
      </c>
      <c r="B16" s="24" t="str">
        <f>VLOOKUP(L16,'[1]LEDEN'!A:B,2,FALSE)</f>
        <v>LINTHOUT Freddy</v>
      </c>
      <c r="C16" s="23"/>
      <c r="D16" s="23"/>
      <c r="E16" s="23"/>
      <c r="F16" s="23" t="s">
        <v>12</v>
      </c>
      <c r="G16" s="25" t="str">
        <f>VLOOKUP(L16,'[1]LEDEN'!A:E,3,FALSE)</f>
        <v>OS</v>
      </c>
      <c r="H16" s="25"/>
      <c r="I16" s="23"/>
      <c r="J16" s="23"/>
      <c r="K16" s="23"/>
      <c r="L16" s="26">
        <v>9253</v>
      </c>
    </row>
    <row r="17" ht="6" customHeight="1"/>
    <row r="18" spans="6:12" ht="12.75">
      <c r="F18" s="27" t="s">
        <v>13</v>
      </c>
      <c r="G18" s="28" t="s">
        <v>14</v>
      </c>
      <c r="H18" s="28">
        <v>2.3</v>
      </c>
      <c r="I18" s="29" t="s">
        <v>15</v>
      </c>
      <c r="J18" s="30" t="s">
        <v>16</v>
      </c>
      <c r="K18" s="28" t="s">
        <v>17</v>
      </c>
      <c r="L18" s="28" t="s">
        <v>18</v>
      </c>
    </row>
    <row r="19" spans="2:14" ht="12.75">
      <c r="B19" s="31">
        <v>1</v>
      </c>
      <c r="C19" s="32" t="str">
        <f>VLOOKUP(N19,'[1]LEDEN'!A:E,2,FALSE)</f>
        <v>STEMGEE Hugo</v>
      </c>
      <c r="D19" s="33"/>
      <c r="E19" s="33"/>
      <c r="F19" s="31">
        <v>2</v>
      </c>
      <c r="G19" s="31"/>
      <c r="H19" s="31">
        <v>55</v>
      </c>
      <c r="I19" s="31">
        <v>28</v>
      </c>
      <c r="J19" s="34">
        <f>ROUNDDOWN(H19/I19,2)</f>
        <v>1.96</v>
      </c>
      <c r="K19" s="31">
        <v>6</v>
      </c>
      <c r="L19" s="35"/>
      <c r="N19">
        <v>4265</v>
      </c>
    </row>
    <row r="20" spans="2:14" ht="12.75">
      <c r="B20" s="31">
        <v>2</v>
      </c>
      <c r="C20" s="32" t="str">
        <f>VLOOKUP(N20,'[1]LEDEN'!A:E,2,FALSE)</f>
        <v>DE PRINCE Luc</v>
      </c>
      <c r="D20" s="33"/>
      <c r="E20" s="33"/>
      <c r="F20" s="31">
        <v>2</v>
      </c>
      <c r="G20" s="31"/>
      <c r="H20" s="31">
        <v>55</v>
      </c>
      <c r="I20" s="31">
        <v>18</v>
      </c>
      <c r="J20" s="34">
        <f>ROUNDDOWN(H20/I20,2)</f>
        <v>3.05</v>
      </c>
      <c r="K20" s="31">
        <v>11</v>
      </c>
      <c r="L20" s="46">
        <v>1</v>
      </c>
      <c r="N20">
        <v>9254</v>
      </c>
    </row>
    <row r="21" spans="2:14" ht="12.75">
      <c r="B21" s="31">
        <v>3</v>
      </c>
      <c r="C21" s="32" t="str">
        <f>VLOOKUP(N21,'[1]LEDEN'!A:E,2,FALSE)</f>
        <v>DE PRINCE Luc</v>
      </c>
      <c r="D21" s="33"/>
      <c r="E21" s="33"/>
      <c r="F21" s="31">
        <v>2</v>
      </c>
      <c r="G21" s="31"/>
      <c r="H21" s="31">
        <v>55</v>
      </c>
      <c r="I21" s="31">
        <v>23</v>
      </c>
      <c r="J21" s="34">
        <f>ROUNDDOWN(H21/I21,2)</f>
        <v>2.39</v>
      </c>
      <c r="K21" s="31">
        <v>11</v>
      </c>
      <c r="L21" s="46"/>
      <c r="N21">
        <v>9254</v>
      </c>
    </row>
    <row r="22" spans="2:14" ht="12.75">
      <c r="B22" s="31">
        <v>4</v>
      </c>
      <c r="C22" s="32" t="str">
        <f>VLOOKUP(N22,'[1]LEDEN'!A:E,2,FALSE)</f>
        <v>STEMGEE Hugo</v>
      </c>
      <c r="D22" s="33"/>
      <c r="E22" s="33"/>
      <c r="F22" s="31">
        <v>0</v>
      </c>
      <c r="G22" s="31"/>
      <c r="H22" s="31">
        <v>47</v>
      </c>
      <c r="I22" s="31">
        <v>18</v>
      </c>
      <c r="J22" s="34">
        <f>ROUNDDOWN(H22/I22,2)</f>
        <v>2.61</v>
      </c>
      <c r="K22" s="31">
        <v>9</v>
      </c>
      <c r="L22" s="46"/>
      <c r="N22">
        <v>4265</v>
      </c>
    </row>
    <row r="23" spans="1:12" ht="12.75">
      <c r="A23" s="37"/>
      <c r="B23" s="38"/>
      <c r="C23" s="39" t="s">
        <v>19</v>
      </c>
      <c r="D23" s="37"/>
      <c r="E23" s="37" t="s">
        <v>20</v>
      </c>
      <c r="F23" s="40">
        <f>SUM(F19:F22)</f>
        <v>6</v>
      </c>
      <c r="G23" s="40">
        <f>SUM(G19:G22)</f>
        <v>0</v>
      </c>
      <c r="H23" s="40">
        <f>SUM(H19:H22)</f>
        <v>212</v>
      </c>
      <c r="I23" s="40">
        <f>SUM(I19:I22)</f>
        <v>87</v>
      </c>
      <c r="J23" s="41">
        <f>ROUNDDOWN(H23/I23,2)</f>
        <v>2.43</v>
      </c>
      <c r="K23" s="40">
        <f>MAX(K19:K22)</f>
        <v>11</v>
      </c>
      <c r="L23" s="42"/>
    </row>
    <row r="24" spans="1:12" ht="7.5" customHeight="1" thickBot="1">
      <c r="A24" s="44"/>
      <c r="B24" s="45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ht="3.75" customHeight="1"/>
    <row r="26" spans="1:12" ht="12.75">
      <c r="A26" s="23" t="s">
        <v>11</v>
      </c>
      <c r="B26" s="24" t="str">
        <f>VLOOKUP(L26,'[1]LEDEN'!A:E,2,FALSE)</f>
        <v>DE PRINCE Luc</v>
      </c>
      <c r="C26" s="23"/>
      <c r="D26" s="23"/>
      <c r="E26" s="23"/>
      <c r="F26" s="23" t="s">
        <v>12</v>
      </c>
      <c r="G26" s="25" t="str">
        <f>VLOOKUP(L26,'[1]LEDEN'!A:E,3,FALSE)</f>
        <v>K.ZE</v>
      </c>
      <c r="H26" s="25"/>
      <c r="I26" s="23"/>
      <c r="J26" s="23"/>
      <c r="K26" s="23"/>
      <c r="L26" s="26">
        <v>9254</v>
      </c>
    </row>
    <row r="27" ht="7.5" customHeight="1"/>
    <row r="28" spans="6:12" ht="12.75">
      <c r="F28" s="27" t="s">
        <v>13</v>
      </c>
      <c r="G28" s="28" t="s">
        <v>14</v>
      </c>
      <c r="H28" s="28">
        <v>2.3</v>
      </c>
      <c r="I28" s="29" t="s">
        <v>15</v>
      </c>
      <c r="J28" s="30" t="s">
        <v>16</v>
      </c>
      <c r="K28" s="28" t="s">
        <v>17</v>
      </c>
      <c r="L28" s="28" t="s">
        <v>18</v>
      </c>
    </row>
    <row r="29" spans="2:14" ht="12.75">
      <c r="B29" s="31">
        <v>1</v>
      </c>
      <c r="C29" s="32" t="str">
        <f>VLOOKUP(N29,'[1]LEDEN'!A:E,2,FALSE)</f>
        <v>STEMGEE Hugo</v>
      </c>
      <c r="D29" s="33"/>
      <c r="E29" s="33"/>
      <c r="F29" s="31">
        <v>0</v>
      </c>
      <c r="G29" s="31"/>
      <c r="H29" s="31">
        <v>33</v>
      </c>
      <c r="I29" s="31">
        <v>22</v>
      </c>
      <c r="J29" s="34">
        <f>ROUNDDOWN(H29/I29,2)</f>
        <v>1.5</v>
      </c>
      <c r="K29" s="31">
        <v>6</v>
      </c>
      <c r="L29" s="35"/>
      <c r="N29">
        <v>4265</v>
      </c>
    </row>
    <row r="30" spans="2:14" ht="12.75">
      <c r="B30" s="31">
        <v>2</v>
      </c>
      <c r="C30" s="32" t="str">
        <f>VLOOKUP(N30,'[1]LEDEN'!A:E,2,FALSE)</f>
        <v>LINTHOUT Freddy</v>
      </c>
      <c r="D30" s="33"/>
      <c r="E30" s="33"/>
      <c r="F30" s="31">
        <v>0</v>
      </c>
      <c r="G30" s="31"/>
      <c r="H30" s="31">
        <v>30</v>
      </c>
      <c r="I30" s="31">
        <v>18</v>
      </c>
      <c r="J30" s="34">
        <f>ROUNDDOWN(H30/I30,2)</f>
        <v>1.66</v>
      </c>
      <c r="K30" s="31">
        <v>14</v>
      </c>
      <c r="L30" s="36">
        <v>3</v>
      </c>
      <c r="N30">
        <v>9253</v>
      </c>
    </row>
    <row r="31" spans="2:14" ht="12.75">
      <c r="B31" s="31">
        <v>3</v>
      </c>
      <c r="C31" s="32" t="str">
        <f>VLOOKUP(N31,'[1]LEDEN'!A:E,2,FALSE)</f>
        <v>STEMGEE Hugo</v>
      </c>
      <c r="D31" s="33"/>
      <c r="E31" s="33"/>
      <c r="F31" s="31">
        <v>2</v>
      </c>
      <c r="G31" s="31"/>
      <c r="H31" s="31">
        <v>55</v>
      </c>
      <c r="I31" s="31">
        <v>23</v>
      </c>
      <c r="J31" s="34">
        <f>ROUNDDOWN(H31/I31,2)</f>
        <v>2.39</v>
      </c>
      <c r="K31" s="31">
        <v>15</v>
      </c>
      <c r="L31" s="36"/>
      <c r="N31">
        <v>4265</v>
      </c>
    </row>
    <row r="32" spans="2:14" ht="12.75">
      <c r="B32" s="31">
        <v>4</v>
      </c>
      <c r="C32" s="32" t="str">
        <f>VLOOKUP(N32,'[1]LEDEN'!A:E,2,FALSE)</f>
        <v>LINTHOUT Freddy</v>
      </c>
      <c r="D32" s="33"/>
      <c r="E32" s="33"/>
      <c r="F32" s="31">
        <v>0</v>
      </c>
      <c r="G32" s="31"/>
      <c r="H32" s="31">
        <v>28</v>
      </c>
      <c r="I32" s="31">
        <v>23</v>
      </c>
      <c r="J32" s="34">
        <f>ROUNDDOWN(H32/I32,2)</f>
        <v>1.21</v>
      </c>
      <c r="K32" s="31">
        <v>5</v>
      </c>
      <c r="L32" s="36"/>
      <c r="N32">
        <v>9253</v>
      </c>
    </row>
    <row r="33" spans="1:12" ht="12.75">
      <c r="A33" s="37"/>
      <c r="B33" s="38"/>
      <c r="C33" s="39" t="s">
        <v>21</v>
      </c>
      <c r="D33" s="37"/>
      <c r="E33" s="37" t="s">
        <v>20</v>
      </c>
      <c r="F33" s="40">
        <f>SUM(F29:F32)</f>
        <v>2</v>
      </c>
      <c r="G33" s="40">
        <f>SUM(G29:G32)</f>
        <v>0</v>
      </c>
      <c r="H33" s="40">
        <f>SUM(H29:H32)</f>
        <v>146</v>
      </c>
      <c r="I33" s="40">
        <f>SUM(I29:I32)</f>
        <v>86</v>
      </c>
      <c r="J33" s="41">
        <f>ROUNDDOWN(H33/I33,2)</f>
        <v>1.69</v>
      </c>
      <c r="K33" s="40">
        <f>MAX(K29:K32)</f>
        <v>15</v>
      </c>
      <c r="L33" s="42"/>
    </row>
    <row r="34" spans="1:12" ht="6.75" customHeight="1" thickBot="1">
      <c r="A34" s="44"/>
      <c r="B34" s="45"/>
      <c r="C34" s="44"/>
      <c r="D34" s="44"/>
      <c r="E34" s="44"/>
      <c r="F34" s="44"/>
      <c r="G34" s="44"/>
      <c r="H34" s="44"/>
      <c r="I34" s="44"/>
      <c r="J34" s="44"/>
      <c r="K34" s="44"/>
      <c r="L34" s="44"/>
    </row>
    <row r="35" ht="6" customHeight="1"/>
    <row r="36" spans="1:12" ht="15">
      <c r="A36" s="47" t="s">
        <v>22</v>
      </c>
      <c r="B36" s="48"/>
      <c r="C36" s="47"/>
      <c r="D36" s="48"/>
      <c r="E36" s="48"/>
      <c r="F36" s="48"/>
      <c r="G36" s="48"/>
      <c r="H36" s="47" t="s">
        <v>23</v>
      </c>
      <c r="I36" s="47"/>
      <c r="J36" s="47"/>
      <c r="K36" s="48"/>
      <c r="L36" s="48"/>
    </row>
    <row r="37" spans="1:12" ht="15">
      <c r="A37" s="49"/>
      <c r="B37" s="48"/>
      <c r="C37" s="49"/>
      <c r="D37" s="48"/>
      <c r="E37" s="48"/>
      <c r="F37" s="48"/>
      <c r="G37" s="48"/>
      <c r="H37" s="47" t="s">
        <v>24</v>
      </c>
      <c r="I37" s="47"/>
      <c r="J37" s="47"/>
      <c r="K37" s="48"/>
      <c r="L37" s="48"/>
    </row>
    <row r="38" spans="1:12" ht="15">
      <c r="A38" s="47" t="s">
        <v>25</v>
      </c>
      <c r="B38" s="48"/>
      <c r="C38" s="49"/>
      <c r="D38" s="50"/>
      <c r="E38" s="48"/>
      <c r="F38" s="48"/>
      <c r="G38" s="48"/>
      <c r="H38" s="48"/>
      <c r="I38" s="48"/>
      <c r="J38" s="48"/>
      <c r="K38" s="48"/>
      <c r="L38" s="48"/>
    </row>
    <row r="39" spans="1:12" ht="15">
      <c r="A39" s="50">
        <v>9253</v>
      </c>
      <c r="B39" s="50"/>
      <c r="C39" s="51"/>
      <c r="D39" s="48"/>
      <c r="E39" s="48"/>
      <c r="F39" s="48"/>
      <c r="G39" s="48"/>
      <c r="H39" s="48"/>
      <c r="I39" s="48"/>
      <c r="J39" s="48"/>
      <c r="K39" s="48"/>
      <c r="L39" s="48"/>
    </row>
    <row r="40" spans="1:12" ht="15">
      <c r="A40" s="50" t="s">
        <v>26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</row>
    <row r="41" spans="1:3" ht="12.75">
      <c r="A41" s="52"/>
      <c r="B41" s="48"/>
      <c r="C41" s="48"/>
    </row>
    <row r="43" spans="4:12" ht="15">
      <c r="D43" s="53">
        <v>41916</v>
      </c>
      <c r="E43" s="48"/>
      <c r="F43" s="48"/>
      <c r="G43" s="48"/>
      <c r="H43" s="47" t="s">
        <v>27</v>
      </c>
      <c r="I43" s="54" t="s">
        <v>28</v>
      </c>
      <c r="J43" s="54"/>
      <c r="K43" s="54"/>
      <c r="L43" s="54"/>
    </row>
  </sheetData>
  <sheetProtection/>
  <mergeCells count="7">
    <mergeCell ref="I43:L43"/>
    <mergeCell ref="C3:D3"/>
    <mergeCell ref="F3:I3"/>
    <mergeCell ref="K3:M3"/>
    <mergeCell ref="L10:L12"/>
    <mergeCell ref="L20:L22"/>
    <mergeCell ref="L30:L32"/>
  </mergeCells>
  <printOptions/>
  <pageMargins left="0.3937007874015748" right="0" top="0.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2014-10-08T12:28:39Z</dcterms:created>
  <dcterms:modified xsi:type="dcterms:W3CDTF">2014-10-08T12:30:59Z</dcterms:modified>
  <cp:category/>
  <cp:version/>
  <cp:contentType/>
  <cp:contentStatus/>
</cp:coreProperties>
</file>