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4355" windowHeight="7755"/>
  </bookViews>
  <sheets>
    <sheet name="samenvatting" sheetId="1" r:id="rId1"/>
  </sheets>
  <externalReferences>
    <externalReference r:id="rId2"/>
    <externalReference r:id="rId3"/>
  </externalReferences>
  <definedNames>
    <definedName name="LEDEN">#REF!</definedName>
    <definedName name="SP_01">[1]Deelnemers!$F$6</definedName>
    <definedName name="SP_02">[1]Deelnemers!$F$7</definedName>
  </definedNames>
  <calcPr calcId="145621"/>
</workbook>
</file>

<file path=xl/calcChain.xml><?xml version="1.0" encoding="utf-8"?>
<calcChain xmlns="http://schemas.openxmlformats.org/spreadsheetml/2006/main">
  <c r="AW251" i="1" l="1"/>
  <c r="AV251" i="1"/>
  <c r="AP251" i="1" s="1"/>
  <c r="AS251" i="1" s="1"/>
  <c r="P251" i="1"/>
  <c r="O251" i="1"/>
  <c r="L251" i="1"/>
  <c r="D251" i="1"/>
  <c r="AW247" i="1"/>
  <c r="AV247" i="1"/>
  <c r="O247" i="1"/>
  <c r="L247" i="1"/>
  <c r="D247" i="1"/>
  <c r="AW245" i="1"/>
  <c r="AV245" i="1"/>
  <c r="AP245" i="1"/>
  <c r="AS245" i="1" s="1"/>
  <c r="O245" i="1"/>
  <c r="L245" i="1"/>
  <c r="D245" i="1"/>
  <c r="AW243" i="1"/>
  <c r="AV243" i="1"/>
  <c r="O243" i="1"/>
  <c r="L243" i="1"/>
  <c r="D243" i="1"/>
  <c r="AW241" i="1"/>
  <c r="AV241" i="1"/>
  <c r="O241" i="1"/>
  <c r="L241" i="1"/>
  <c r="D241" i="1"/>
  <c r="AW239" i="1"/>
  <c r="AV239" i="1"/>
  <c r="AP239" i="1" s="1"/>
  <c r="AS239" i="1" s="1"/>
  <c r="O239" i="1"/>
  <c r="L239" i="1"/>
  <c r="D239" i="1"/>
  <c r="AW237" i="1"/>
  <c r="AV237" i="1"/>
  <c r="AP237" i="1" s="1"/>
  <c r="AS237" i="1" s="1"/>
  <c r="P237" i="1"/>
  <c r="O237" i="1"/>
  <c r="L237" i="1"/>
  <c r="D237" i="1"/>
  <c r="AW235" i="1"/>
  <c r="AV235" i="1"/>
  <c r="P235" i="1"/>
  <c r="O235" i="1"/>
  <c r="L235" i="1"/>
  <c r="D235" i="1"/>
  <c r="AW233" i="1"/>
  <c r="AV233" i="1"/>
  <c r="AP233" i="1" s="1"/>
  <c r="AS233" i="1" s="1"/>
  <c r="P233" i="1"/>
  <c r="O233" i="1"/>
  <c r="L233" i="1"/>
  <c r="D233" i="1"/>
  <c r="AW231" i="1"/>
  <c r="AV231" i="1"/>
  <c r="P231" i="1"/>
  <c r="O231" i="1"/>
  <c r="L231" i="1"/>
  <c r="D231" i="1"/>
  <c r="AW227" i="1"/>
  <c r="AV227" i="1"/>
  <c r="AP227" i="1" s="1"/>
  <c r="AS227" i="1" s="1"/>
  <c r="O227" i="1"/>
  <c r="L227" i="1"/>
  <c r="D227" i="1"/>
  <c r="AW225" i="1"/>
  <c r="AV225" i="1"/>
  <c r="O225" i="1"/>
  <c r="L225" i="1"/>
  <c r="D225" i="1"/>
  <c r="AW223" i="1"/>
  <c r="AV223" i="1"/>
  <c r="AP223" i="1" s="1"/>
  <c r="AS223" i="1" s="1"/>
  <c r="O223" i="1"/>
  <c r="L223" i="1"/>
  <c r="D223" i="1"/>
  <c r="AW219" i="1"/>
  <c r="AV219" i="1"/>
  <c r="P219" i="1"/>
  <c r="O219" i="1"/>
  <c r="L219" i="1"/>
  <c r="D219" i="1"/>
  <c r="AW217" i="1"/>
  <c r="AP217" i="1" s="1"/>
  <c r="AS217" i="1" s="1"/>
  <c r="AV217" i="1"/>
  <c r="P217" i="1"/>
  <c r="O217" i="1"/>
  <c r="L217" i="1"/>
  <c r="D217" i="1"/>
  <c r="AW215" i="1"/>
  <c r="AV215" i="1"/>
  <c r="AP215" i="1" s="1"/>
  <c r="AS215" i="1" s="1"/>
  <c r="AW213" i="1"/>
  <c r="AV213" i="1"/>
  <c r="AP213" i="1" s="1"/>
  <c r="AS213" i="1" s="1"/>
  <c r="P213" i="1"/>
  <c r="O213" i="1"/>
  <c r="L213" i="1"/>
  <c r="D213" i="1"/>
  <c r="AW211" i="1"/>
  <c r="AV211" i="1"/>
  <c r="AP211" i="1" s="1"/>
  <c r="AS211" i="1" s="1"/>
  <c r="P211" i="1"/>
  <c r="O211" i="1"/>
  <c r="L211" i="1"/>
  <c r="D211" i="1"/>
  <c r="AW209" i="1"/>
  <c r="AV209" i="1"/>
  <c r="AP209" i="1" s="1"/>
  <c r="AS209" i="1" s="1"/>
  <c r="P209" i="1"/>
  <c r="O209" i="1"/>
  <c r="L209" i="1"/>
  <c r="D209" i="1"/>
  <c r="AW207" i="1"/>
  <c r="AV207" i="1"/>
  <c r="P207" i="1"/>
  <c r="O207" i="1"/>
  <c r="L207" i="1"/>
  <c r="D207" i="1"/>
  <c r="AW205" i="1"/>
  <c r="AV205" i="1"/>
  <c r="P205" i="1"/>
  <c r="O205" i="1"/>
  <c r="L205" i="1"/>
  <c r="D205" i="1"/>
  <c r="AW203" i="1"/>
  <c r="AV203" i="1"/>
  <c r="P203" i="1"/>
  <c r="O203" i="1"/>
  <c r="L203" i="1"/>
  <c r="D203" i="1"/>
  <c r="AW201" i="1"/>
  <c r="AV201" i="1"/>
  <c r="AP201" i="1"/>
  <c r="AS201" i="1" s="1"/>
  <c r="P201" i="1"/>
  <c r="O201" i="1"/>
  <c r="L201" i="1"/>
  <c r="D201" i="1"/>
  <c r="AW199" i="1"/>
  <c r="AV199" i="1"/>
  <c r="AP199" i="1" s="1"/>
  <c r="AS199" i="1" s="1"/>
  <c r="P199" i="1"/>
  <c r="O199" i="1"/>
  <c r="L199" i="1"/>
  <c r="D199" i="1"/>
  <c r="AW197" i="1"/>
  <c r="AV197" i="1"/>
  <c r="P197" i="1"/>
  <c r="O197" i="1"/>
  <c r="L197" i="1"/>
  <c r="D197" i="1"/>
  <c r="AW195" i="1"/>
  <c r="AV195" i="1"/>
  <c r="P195" i="1"/>
  <c r="O195" i="1"/>
  <c r="L195" i="1"/>
  <c r="D195" i="1"/>
  <c r="AW193" i="1"/>
  <c r="AP193" i="1" s="1"/>
  <c r="AS193" i="1" s="1"/>
  <c r="AV193" i="1"/>
  <c r="P193" i="1"/>
  <c r="O193" i="1"/>
  <c r="L193" i="1"/>
  <c r="D193" i="1"/>
  <c r="AW190" i="1"/>
  <c r="AV190" i="1"/>
  <c r="AP190" i="1" s="1"/>
  <c r="AS190" i="1" s="1"/>
  <c r="P190" i="1"/>
  <c r="O190" i="1"/>
  <c r="L190" i="1"/>
  <c r="D190" i="1"/>
  <c r="AW107" i="1"/>
  <c r="AV107" i="1"/>
  <c r="O107" i="1"/>
  <c r="L107" i="1"/>
  <c r="D107" i="1"/>
  <c r="AW105" i="1"/>
  <c r="AV105" i="1"/>
  <c r="AP105" i="1" s="1"/>
  <c r="AS105" i="1" s="1"/>
  <c r="O105" i="1"/>
  <c r="L105" i="1"/>
  <c r="D105" i="1"/>
  <c r="AW103" i="1"/>
  <c r="AV103" i="1"/>
  <c r="O103" i="1"/>
  <c r="L103" i="1"/>
  <c r="D103" i="1"/>
  <c r="AW101" i="1"/>
  <c r="AV101" i="1"/>
  <c r="AP101" i="1" s="1"/>
  <c r="AS101" i="1" s="1"/>
  <c r="O101" i="1"/>
  <c r="L101" i="1"/>
  <c r="D101" i="1"/>
  <c r="AW99" i="1"/>
  <c r="AV99" i="1"/>
  <c r="AP99" i="1" s="1"/>
  <c r="AS99" i="1" s="1"/>
  <c r="O99" i="1"/>
  <c r="L99" i="1"/>
  <c r="D99" i="1"/>
  <c r="AW97" i="1"/>
  <c r="AV97" i="1"/>
  <c r="O97" i="1"/>
  <c r="L97" i="1"/>
  <c r="D97" i="1"/>
  <c r="AW95" i="1"/>
  <c r="AV95" i="1"/>
  <c r="AP95" i="1" s="1"/>
  <c r="AS95" i="1" s="1"/>
  <c r="O95" i="1"/>
  <c r="L95" i="1"/>
  <c r="D95" i="1"/>
  <c r="AW93" i="1"/>
  <c r="AV93" i="1"/>
  <c r="AP93" i="1" s="1"/>
  <c r="AS93" i="1" s="1"/>
  <c r="O93" i="1"/>
  <c r="L93" i="1"/>
  <c r="D93" i="1"/>
  <c r="AW91" i="1"/>
  <c r="AV91" i="1"/>
  <c r="AP91" i="1"/>
  <c r="AS91" i="1" s="1"/>
  <c r="O91" i="1"/>
  <c r="L91" i="1"/>
  <c r="D91" i="1"/>
  <c r="AW89" i="1"/>
  <c r="AV89" i="1"/>
  <c r="O89" i="1"/>
  <c r="L89" i="1"/>
  <c r="D89" i="1"/>
  <c r="AW87" i="1"/>
  <c r="AV87" i="1"/>
  <c r="AP87" i="1" s="1"/>
  <c r="AS87" i="1" s="1"/>
  <c r="O87" i="1"/>
  <c r="L87" i="1"/>
  <c r="D87" i="1"/>
  <c r="AW85" i="1"/>
  <c r="AV85" i="1"/>
  <c r="AP85" i="1" s="1"/>
  <c r="AS85" i="1" s="1"/>
  <c r="O85" i="1"/>
  <c r="L85" i="1"/>
  <c r="D85" i="1"/>
  <c r="AW83" i="1"/>
  <c r="AV83" i="1"/>
  <c r="AP83" i="1"/>
  <c r="AS83" i="1" s="1"/>
  <c r="O83" i="1"/>
  <c r="L83" i="1"/>
  <c r="D83" i="1"/>
  <c r="AW81" i="1"/>
  <c r="AV81" i="1"/>
  <c r="P81" i="1"/>
  <c r="O81" i="1"/>
  <c r="L81" i="1"/>
  <c r="D81" i="1"/>
  <c r="AW79" i="1"/>
  <c r="AV79" i="1"/>
  <c r="P79" i="1"/>
  <c r="O79" i="1"/>
  <c r="L79" i="1"/>
  <c r="D79" i="1"/>
  <c r="AW77" i="1"/>
  <c r="AV77" i="1"/>
  <c r="P77" i="1"/>
  <c r="O77" i="1"/>
  <c r="L77" i="1"/>
  <c r="D77" i="1"/>
  <c r="AW75" i="1"/>
  <c r="AV75" i="1"/>
  <c r="P75" i="1"/>
  <c r="O75" i="1"/>
  <c r="L75" i="1"/>
  <c r="D75" i="1"/>
  <c r="AW73" i="1"/>
  <c r="AV73" i="1"/>
  <c r="P73" i="1"/>
  <c r="O73" i="1"/>
  <c r="L73" i="1"/>
  <c r="D73" i="1"/>
  <c r="AW69" i="1"/>
  <c r="AV69" i="1"/>
  <c r="P69" i="1"/>
  <c r="O69" i="1"/>
  <c r="L69" i="1"/>
  <c r="D69" i="1"/>
  <c r="AW67" i="1"/>
  <c r="AV67" i="1"/>
  <c r="P67" i="1"/>
  <c r="O67" i="1"/>
  <c r="L67" i="1"/>
  <c r="D67" i="1"/>
  <c r="AW65" i="1"/>
  <c r="AV65" i="1"/>
  <c r="P65" i="1"/>
  <c r="O65" i="1"/>
  <c r="L65" i="1"/>
  <c r="D65" i="1"/>
  <c r="AW63" i="1"/>
  <c r="AV63" i="1"/>
  <c r="P63" i="1"/>
  <c r="O63" i="1"/>
  <c r="L63" i="1"/>
  <c r="D63" i="1"/>
  <c r="AW61" i="1"/>
  <c r="AV61" i="1"/>
  <c r="P61" i="1"/>
  <c r="O61" i="1"/>
  <c r="L61" i="1"/>
  <c r="D61" i="1"/>
  <c r="AW59" i="1"/>
  <c r="AV59" i="1"/>
  <c r="P59" i="1"/>
  <c r="O59" i="1"/>
  <c r="L59" i="1"/>
  <c r="D59" i="1"/>
  <c r="AW57" i="1"/>
  <c r="AV57" i="1"/>
  <c r="P57" i="1"/>
  <c r="O57" i="1"/>
  <c r="L57" i="1"/>
  <c r="D57" i="1"/>
  <c r="AW55" i="1"/>
  <c r="AV55" i="1"/>
  <c r="P55" i="1"/>
  <c r="O55" i="1"/>
  <c r="L55" i="1"/>
  <c r="D55" i="1"/>
  <c r="AW53" i="1"/>
  <c r="AV53" i="1"/>
  <c r="P53" i="1"/>
  <c r="O53" i="1"/>
  <c r="L53" i="1"/>
  <c r="D53" i="1"/>
  <c r="AW51" i="1"/>
  <c r="AV51" i="1"/>
  <c r="P51" i="1"/>
  <c r="O51" i="1"/>
  <c r="L51" i="1"/>
  <c r="D51" i="1"/>
  <c r="AW49" i="1"/>
  <c r="AV49" i="1"/>
  <c r="P49" i="1"/>
  <c r="O49" i="1"/>
  <c r="L49" i="1"/>
  <c r="D49" i="1"/>
  <c r="AW47" i="1"/>
  <c r="AV47" i="1"/>
  <c r="P47" i="1"/>
  <c r="O47" i="1"/>
  <c r="L47" i="1"/>
  <c r="D47" i="1"/>
  <c r="AW45" i="1"/>
  <c r="AV45" i="1"/>
  <c r="P45" i="1"/>
  <c r="O45" i="1"/>
  <c r="L45" i="1"/>
  <c r="D45" i="1"/>
  <c r="AW43" i="1"/>
  <c r="AV43" i="1"/>
  <c r="P43" i="1"/>
  <c r="O43" i="1"/>
  <c r="L43" i="1"/>
  <c r="D43" i="1"/>
  <c r="AW41" i="1"/>
  <c r="AV41" i="1"/>
  <c r="P41" i="1"/>
  <c r="O41" i="1"/>
  <c r="L41" i="1"/>
  <c r="D41" i="1"/>
  <c r="AW39" i="1"/>
  <c r="AV39" i="1"/>
  <c r="P39" i="1"/>
  <c r="O39" i="1"/>
  <c r="L39" i="1"/>
  <c r="D39" i="1"/>
  <c r="AW37" i="1"/>
  <c r="AV37" i="1"/>
  <c r="P37" i="1"/>
  <c r="O37" i="1"/>
  <c r="L37" i="1"/>
  <c r="D37" i="1"/>
  <c r="AW35" i="1"/>
  <c r="AV35" i="1"/>
  <c r="P35" i="1"/>
  <c r="O35" i="1"/>
  <c r="L35" i="1"/>
  <c r="D35" i="1"/>
  <c r="AW33" i="1"/>
  <c r="AV33" i="1"/>
  <c r="P33" i="1"/>
  <c r="O33" i="1"/>
  <c r="L33" i="1"/>
  <c r="D33" i="1"/>
  <c r="AW31" i="1"/>
  <c r="AV31" i="1"/>
  <c r="P31" i="1"/>
  <c r="O31" i="1"/>
  <c r="L31" i="1"/>
  <c r="D31" i="1"/>
  <c r="AW29" i="1"/>
  <c r="AV29" i="1"/>
  <c r="P29" i="1"/>
  <c r="O29" i="1"/>
  <c r="L29" i="1"/>
  <c r="D29" i="1"/>
  <c r="AW27" i="1"/>
  <c r="AV27" i="1"/>
  <c r="P27" i="1"/>
  <c r="O27" i="1"/>
  <c r="L27" i="1"/>
  <c r="D27" i="1"/>
  <c r="AW25" i="1"/>
  <c r="AV25" i="1"/>
  <c r="P25" i="1"/>
  <c r="O25" i="1"/>
  <c r="L25" i="1"/>
  <c r="D25" i="1"/>
  <c r="AW23" i="1"/>
  <c r="AV23" i="1"/>
  <c r="P23" i="1"/>
  <c r="O23" i="1"/>
  <c r="L23" i="1"/>
  <c r="D23" i="1"/>
  <c r="AW21" i="1"/>
  <c r="AV21" i="1"/>
  <c r="P21" i="1"/>
  <c r="O21" i="1"/>
  <c r="L21" i="1"/>
  <c r="D21" i="1"/>
  <c r="AW19" i="1"/>
  <c r="AV19" i="1"/>
  <c r="P19" i="1"/>
  <c r="O19" i="1"/>
  <c r="L19" i="1"/>
  <c r="D19" i="1"/>
  <c r="AW17" i="1"/>
  <c r="AV17" i="1"/>
  <c r="P17" i="1"/>
  <c r="O17" i="1"/>
  <c r="L17" i="1"/>
  <c r="D17" i="1"/>
  <c r="AW15" i="1"/>
  <c r="AV15" i="1"/>
  <c r="P15" i="1"/>
  <c r="O15" i="1"/>
  <c r="L15" i="1"/>
  <c r="D15" i="1"/>
  <c r="AW13" i="1"/>
  <c r="AV13" i="1"/>
  <c r="P13" i="1"/>
  <c r="O13" i="1"/>
  <c r="L13" i="1"/>
  <c r="D13" i="1"/>
  <c r="AW11" i="1"/>
  <c r="AV11" i="1"/>
  <c r="P11" i="1"/>
  <c r="O11" i="1"/>
  <c r="L11" i="1"/>
  <c r="D11" i="1"/>
  <c r="AP247" i="1" l="1"/>
  <c r="AS247" i="1" s="1"/>
  <c r="AP13" i="1"/>
  <c r="AS13" i="1" s="1"/>
  <c r="AP17" i="1"/>
  <c r="AS17" i="1" s="1"/>
  <c r="AP21" i="1"/>
  <c r="AS21" i="1" s="1"/>
  <c r="AP25" i="1"/>
  <c r="AS25" i="1" s="1"/>
  <c r="AP29" i="1"/>
  <c r="AS29" i="1" s="1"/>
  <c r="AP33" i="1"/>
  <c r="AS33" i="1" s="1"/>
  <c r="AP37" i="1"/>
  <c r="AS37" i="1" s="1"/>
  <c r="AP41" i="1"/>
  <c r="AS41" i="1" s="1"/>
  <c r="AP45" i="1"/>
  <c r="AS45" i="1" s="1"/>
  <c r="AP49" i="1"/>
  <c r="AS49" i="1" s="1"/>
  <c r="AP53" i="1"/>
  <c r="AS53" i="1" s="1"/>
  <c r="AP57" i="1"/>
  <c r="AS57" i="1" s="1"/>
  <c r="AP107" i="1"/>
  <c r="AS107" i="1" s="1"/>
  <c r="AP195" i="1"/>
  <c r="AS195" i="1" s="1"/>
  <c r="AP205" i="1"/>
  <c r="AS205" i="1" s="1"/>
  <c r="AP219" i="1"/>
  <c r="AS219" i="1" s="1"/>
  <c r="AP243" i="1"/>
  <c r="AS243" i="1" s="1"/>
  <c r="AP11" i="1"/>
  <c r="AS11" i="1" s="1"/>
  <c r="AP15" i="1"/>
  <c r="AS15" i="1" s="1"/>
  <c r="AP19" i="1"/>
  <c r="AS19" i="1" s="1"/>
  <c r="AP23" i="1"/>
  <c r="AS23" i="1" s="1"/>
  <c r="AP27" i="1"/>
  <c r="AS27" i="1" s="1"/>
  <c r="AP31" i="1"/>
  <c r="AS31" i="1" s="1"/>
  <c r="AP35" i="1"/>
  <c r="AS35" i="1" s="1"/>
  <c r="AP39" i="1"/>
  <c r="AS39" i="1" s="1"/>
  <c r="AP43" i="1"/>
  <c r="AS43" i="1" s="1"/>
  <c r="AP47" i="1"/>
  <c r="AS47" i="1" s="1"/>
  <c r="AP51" i="1"/>
  <c r="AS51" i="1" s="1"/>
  <c r="AP55" i="1"/>
  <c r="AS55" i="1" s="1"/>
  <c r="AP59" i="1"/>
  <c r="AS59" i="1" s="1"/>
  <c r="AP63" i="1"/>
  <c r="AS63" i="1" s="1"/>
  <c r="AP67" i="1"/>
  <c r="AS67" i="1" s="1"/>
  <c r="AP73" i="1"/>
  <c r="AS73" i="1" s="1"/>
  <c r="AP77" i="1"/>
  <c r="AS77" i="1" s="1"/>
  <c r="AP81" i="1"/>
  <c r="AS81" i="1" s="1"/>
  <c r="AP103" i="1"/>
  <c r="AS103" i="1" s="1"/>
  <c r="AP197" i="1"/>
  <c r="AS197" i="1" s="1"/>
  <c r="AP203" i="1"/>
  <c r="AS203" i="1" s="1"/>
  <c r="AP207" i="1"/>
  <c r="AS207" i="1" s="1"/>
  <c r="AP241" i="1"/>
  <c r="AS241" i="1" s="1"/>
  <c r="AP61" i="1"/>
  <c r="AS61" i="1" s="1"/>
  <c r="AP65" i="1"/>
  <c r="AS65" i="1" s="1"/>
  <c r="AP69" i="1"/>
  <c r="AS69" i="1" s="1"/>
  <c r="AP75" i="1"/>
  <c r="AS75" i="1" s="1"/>
  <c r="AP79" i="1"/>
  <c r="AS79" i="1" s="1"/>
  <c r="AP97" i="1"/>
  <c r="AS97" i="1" s="1"/>
  <c r="AP231" i="1"/>
  <c r="AS231" i="1" s="1"/>
  <c r="AP235" i="1"/>
  <c r="AS235" i="1" s="1"/>
  <c r="AP89" i="1"/>
  <c r="AS89" i="1" s="1"/>
  <c r="AP225" i="1"/>
  <c r="AS225" i="1" s="1"/>
</calcChain>
</file>

<file path=xl/sharedStrings.xml><?xml version="1.0" encoding="utf-8"?>
<sst xmlns="http://schemas.openxmlformats.org/spreadsheetml/2006/main" count="21" uniqueCount="21">
  <si>
    <t>KONINKLIJKE BELGISCHE BILJARTBOND</t>
  </si>
  <si>
    <t>GEWEST BEIDE VLAANDEREN</t>
  </si>
  <si>
    <t>SPORTJAAR : 2019-2020</t>
  </si>
  <si>
    <t>GROTE PRIJS : ISODOOR TEMMERMAN</t>
  </si>
  <si>
    <t>Speelwijze : driebanden MB / IND</t>
  </si>
  <si>
    <t>A. SPEELDEN 2 WEDSTRIJD</t>
  </si>
  <si>
    <t xml:space="preserve">  </t>
  </si>
  <si>
    <t>B SPEELDEN 4 WEDSTRIJDEN</t>
  </si>
  <si>
    <t>VERHAEGEN Marc</t>
  </si>
  <si>
    <t>ODM</t>
  </si>
  <si>
    <t>exc</t>
  </si>
  <si>
    <t>C SPEELDEN 6 WEDSTRIJDEN</t>
  </si>
  <si>
    <t>E. SPEELDEN 5 WEDSTRIJDEN</t>
  </si>
  <si>
    <t xml:space="preserve">UITSLAG REEKS B </t>
  </si>
  <si>
    <t xml:space="preserve">UITSLAG REEKS C </t>
  </si>
  <si>
    <t>1° STILTEN Rik (SMA)</t>
  </si>
  <si>
    <t>2° STRYPENS Lucien (KBCAW)</t>
  </si>
  <si>
    <t>3° MATHIEU Ivan ( KOH)</t>
  </si>
  <si>
    <t>1° VAN MALDER Dirk ( KOH)</t>
  </si>
  <si>
    <t>2° DE HERTOG Ives (KOH)</t>
  </si>
  <si>
    <t>3° DE MEYER Eric ( ACG)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</si>
</sst>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Black"/>
      <family val="2"/>
    </font>
    <font>
      <b/>
      <i/>
      <sz val="16"/>
      <color indexed="10"/>
      <name val="Arial Black"/>
      <family val="2"/>
    </font>
    <font>
      <sz val="14"/>
      <name val="Arial Black"/>
      <family val="2"/>
    </font>
    <font>
      <sz val="8"/>
      <name val="Arial"/>
      <family val="2"/>
    </font>
    <font>
      <b/>
      <sz val="11"/>
      <color indexed="56"/>
      <name val="Arial"/>
      <family val="2"/>
    </font>
    <font>
      <b/>
      <sz val="7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51">
    <xf numFmtId="0" fontId="0" fillId="0" borderId="0" xfId="0"/>
    <xf numFmtId="0" fontId="0" fillId="0" borderId="0" xfId="0" applyBorder="1"/>
    <xf numFmtId="0" fontId="0" fillId="0" borderId="1" xfId="0" applyBorder="1"/>
    <xf numFmtId="0" fontId="6" fillId="0" borderId="0" xfId="0" applyFont="1" applyBorder="1"/>
    <xf numFmtId="0" fontId="0" fillId="0" borderId="2" xfId="0" applyBorder="1"/>
    <xf numFmtId="0" fontId="8" fillId="0" borderId="2" xfId="0" applyFont="1" applyBorder="1"/>
    <xf numFmtId="0" fontId="0" fillId="0" borderId="3" xfId="0" applyBorder="1"/>
    <xf numFmtId="0" fontId="9" fillId="0" borderId="2" xfId="0" applyFont="1" applyBorder="1"/>
    <xf numFmtId="0" fontId="10" fillId="0" borderId="2" xfId="0" applyFont="1" applyBorder="1"/>
    <xf numFmtId="0" fontId="6" fillId="0" borderId="0" xfId="0" applyFont="1"/>
    <xf numFmtId="0" fontId="12" fillId="0" borderId="0" xfId="0" applyFont="1"/>
    <xf numFmtId="0" fontId="13" fillId="0" borderId="0" xfId="0" applyFont="1"/>
    <xf numFmtId="0" fontId="12" fillId="0" borderId="0" xfId="0" applyFont="1" applyBorder="1"/>
    <xf numFmtId="0" fontId="14" fillId="0" borderId="0" xfId="0" applyFont="1"/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7" fillId="0" borderId="2" xfId="0" applyFont="1" applyBorder="1" applyAlignment="1">
      <alignment horizontal="left"/>
    </xf>
    <xf numFmtId="164" fontId="8" fillId="0" borderId="0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164" fontId="14" fillId="0" borderId="4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telenet.be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9-2020/tornooien%202019-2020/uitslag%20tornooien%202019-2020/Uitslagendocument%20tornooi%20Temmerman%20Isidoor%20Reeks%20B%20en%20C%20-%20KBC%20Ons%20Huis%202019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dstrijden"/>
      <sheetName val="samenvatting"/>
      <sheetName val="BLAD"/>
      <sheetName val="DATABANK"/>
      <sheetName val="dataweb "/>
      <sheetName val="leden"/>
    </sheetNames>
    <sheetDataSet>
      <sheetData sheetId="0"/>
      <sheetData sheetId="1"/>
      <sheetData sheetId="2"/>
      <sheetData sheetId="3"/>
      <sheetData sheetId="4"/>
      <sheetData sheetId="5">
        <row r="1">
          <cell r="D1" t="str">
            <v>NS</v>
          </cell>
        </row>
        <row r="2">
          <cell r="A2">
            <v>8758</v>
          </cell>
          <cell r="B2" t="str">
            <v>DUYM Ignace</v>
          </cell>
          <cell r="C2" t="str">
            <v>ACG</v>
          </cell>
          <cell r="E2" t="str">
            <v>exc</v>
          </cell>
        </row>
        <row r="3">
          <cell r="A3">
            <v>4505</v>
          </cell>
          <cell r="B3" t="str">
            <v>BRACKE Peter</v>
          </cell>
          <cell r="C3" t="str">
            <v>ACG</v>
          </cell>
          <cell r="E3" t="str">
            <v>exc</v>
          </cell>
        </row>
        <row r="4">
          <cell r="A4">
            <v>2314</v>
          </cell>
          <cell r="B4" t="str">
            <v>SONCK ROBBY</v>
          </cell>
          <cell r="C4" t="str">
            <v>ACG</v>
          </cell>
          <cell r="E4" t="str">
            <v>exc</v>
          </cell>
        </row>
        <row r="5">
          <cell r="A5">
            <v>6927</v>
          </cell>
          <cell r="B5" t="str">
            <v>DUJARDIN Luc</v>
          </cell>
          <cell r="C5" t="str">
            <v>ACG</v>
          </cell>
          <cell r="E5" t="str">
            <v>2°</v>
          </cell>
        </row>
        <row r="6">
          <cell r="A6">
            <v>4432</v>
          </cell>
          <cell r="B6" t="str">
            <v>BAETE Jean-Pierre</v>
          </cell>
          <cell r="C6" t="str">
            <v>ACG</v>
          </cell>
          <cell r="E6" t="str">
            <v>3°</v>
          </cell>
        </row>
        <row r="7">
          <cell r="A7">
            <v>6705</v>
          </cell>
          <cell r="B7" t="str">
            <v>BERNAERDT Roland</v>
          </cell>
          <cell r="C7" t="str">
            <v>ACG</v>
          </cell>
          <cell r="E7" t="str">
            <v>3°</v>
          </cell>
        </row>
        <row r="8">
          <cell r="A8">
            <v>4496</v>
          </cell>
          <cell r="B8" t="str">
            <v>VAN HANEGEM Izaak</v>
          </cell>
          <cell r="C8" t="str">
            <v>ACG</v>
          </cell>
          <cell r="E8" t="str">
            <v>4°</v>
          </cell>
        </row>
        <row r="9">
          <cell r="A9">
            <v>7125</v>
          </cell>
          <cell r="B9" t="str">
            <v>Nuytten Renold</v>
          </cell>
          <cell r="C9" t="str">
            <v>ACG</v>
          </cell>
          <cell r="E9" t="str">
            <v>5°</v>
          </cell>
        </row>
        <row r="10">
          <cell r="A10">
            <v>7302</v>
          </cell>
          <cell r="B10" t="str">
            <v>DE CRAECKER Werner</v>
          </cell>
          <cell r="C10" t="str">
            <v>ACG</v>
          </cell>
          <cell r="E10" t="str">
            <v>5°</v>
          </cell>
        </row>
        <row r="11">
          <cell r="A11">
            <v>9800</v>
          </cell>
          <cell r="B11" t="str">
            <v>DE CRAECKER Emma (jeugd)</v>
          </cell>
          <cell r="C11" t="str">
            <v>ACG</v>
          </cell>
        </row>
        <row r="12">
          <cell r="A12">
            <v>9826</v>
          </cell>
          <cell r="B12" t="str">
            <v>DE BIE Rudy</v>
          </cell>
          <cell r="C12" t="str">
            <v>ACG</v>
          </cell>
        </row>
        <row r="13">
          <cell r="A13">
            <v>9261</v>
          </cell>
          <cell r="B13" t="str">
            <v>de MEULEMEESTER Cédric</v>
          </cell>
          <cell r="C13" t="str">
            <v>ACG</v>
          </cell>
          <cell r="E13" t="b">
            <v>0</v>
          </cell>
        </row>
        <row r="14">
          <cell r="A14">
            <v>1036</v>
          </cell>
          <cell r="B14" t="str">
            <v>DEPOORTER MIEKE</v>
          </cell>
          <cell r="C14" t="str">
            <v>ACG</v>
          </cell>
          <cell r="E14" t="b">
            <v>0</v>
          </cell>
        </row>
        <row r="15">
          <cell r="A15">
            <v>5587</v>
          </cell>
          <cell r="B15" t="str">
            <v>GERMONPRE Luc</v>
          </cell>
          <cell r="C15" t="str">
            <v>ACG</v>
          </cell>
          <cell r="E15" t="str">
            <v>2°</v>
          </cell>
        </row>
        <row r="16">
          <cell r="A16">
            <v>8671</v>
          </cell>
          <cell r="B16" t="str">
            <v>DE MUYNCK Jean-Pierre</v>
          </cell>
          <cell r="C16" t="str">
            <v>ACG</v>
          </cell>
          <cell r="E16" t="str">
            <v>5°</v>
          </cell>
        </row>
        <row r="17">
          <cell r="A17">
            <v>8672</v>
          </cell>
          <cell r="B17" t="str">
            <v>DE MOOR Danny</v>
          </cell>
          <cell r="C17" t="str">
            <v>ACG</v>
          </cell>
          <cell r="E17" t="str">
            <v>4°</v>
          </cell>
        </row>
        <row r="18">
          <cell r="A18">
            <v>6428</v>
          </cell>
          <cell r="B18" t="str">
            <v>MEULEMAN Rudy</v>
          </cell>
          <cell r="C18" t="str">
            <v>ACG</v>
          </cell>
          <cell r="E18" t="str">
            <v>3°</v>
          </cell>
        </row>
        <row r="19">
          <cell r="A19">
            <v>9975</v>
          </cell>
          <cell r="B19" t="str">
            <v xml:space="preserve">WILLEMS Peter </v>
          </cell>
          <cell r="C19" t="str">
            <v>ACG</v>
          </cell>
          <cell r="E19" t="str">
            <v>exc</v>
          </cell>
        </row>
        <row r="20">
          <cell r="A20">
            <v>7303</v>
          </cell>
          <cell r="B20" t="str">
            <v>FRANCK Franky</v>
          </cell>
          <cell r="C20" t="str">
            <v>ACG</v>
          </cell>
          <cell r="E20" t="str">
            <v>2°</v>
          </cell>
        </row>
        <row r="21">
          <cell r="A21">
            <v>8888</v>
          </cell>
          <cell r="B21" t="str">
            <v>DE MEYER Erik</v>
          </cell>
          <cell r="C21" t="str">
            <v>ACG</v>
          </cell>
          <cell r="E21" t="str">
            <v>2°</v>
          </cell>
        </row>
        <row r="23">
          <cell r="A23">
            <v>4854</v>
          </cell>
          <cell r="B23" t="str">
            <v>ROSIER Peter</v>
          </cell>
          <cell r="C23" t="str">
            <v>BCSK</v>
          </cell>
          <cell r="E23" t="str">
            <v>3°</v>
          </cell>
        </row>
        <row r="24">
          <cell r="A24">
            <v>4895</v>
          </cell>
          <cell r="B24" t="str">
            <v>DE BLOCK Omer</v>
          </cell>
          <cell r="C24" t="str">
            <v>BCSK</v>
          </cell>
          <cell r="E24" t="b">
            <v>0</v>
          </cell>
        </row>
        <row r="25">
          <cell r="A25">
            <v>6488</v>
          </cell>
          <cell r="B25" t="str">
            <v>DE WITTE Franky</v>
          </cell>
          <cell r="C25" t="str">
            <v>BCSK</v>
          </cell>
          <cell r="E25" t="str">
            <v>4°</v>
          </cell>
        </row>
        <row r="26">
          <cell r="A26">
            <v>6489</v>
          </cell>
          <cell r="B26" t="str">
            <v>DE WITTE Jeffrey</v>
          </cell>
          <cell r="C26" t="str">
            <v>BCSK</v>
          </cell>
          <cell r="E26" t="str">
            <v>exc</v>
          </cell>
        </row>
        <row r="27">
          <cell r="A27">
            <v>7812</v>
          </cell>
          <cell r="B27" t="str">
            <v>BOERJAN Pierre</v>
          </cell>
          <cell r="C27" t="str">
            <v>BCSK</v>
          </cell>
          <cell r="E27" t="str">
            <v>3°</v>
          </cell>
        </row>
        <row r="28">
          <cell r="A28">
            <v>8674</v>
          </cell>
          <cell r="B28" t="str">
            <v>VAN LEUVENHAGE Dylan</v>
          </cell>
          <cell r="C28" t="str">
            <v>BCSK</v>
          </cell>
          <cell r="E28" t="str">
            <v>exc</v>
          </cell>
        </row>
        <row r="29">
          <cell r="A29">
            <v>8900</v>
          </cell>
          <cell r="B29" t="str">
            <v>JANSSENS Dirk</v>
          </cell>
          <cell r="C29" t="str">
            <v>BCSK</v>
          </cell>
          <cell r="E29" t="str">
            <v>4°</v>
          </cell>
        </row>
        <row r="30">
          <cell r="A30">
            <v>1294</v>
          </cell>
          <cell r="B30" t="str">
            <v>BACKMAN Werner</v>
          </cell>
          <cell r="C30" t="str">
            <v>BCSK</v>
          </cell>
          <cell r="E30" t="str">
            <v>2°</v>
          </cell>
        </row>
        <row r="31">
          <cell r="A31">
            <v>8133</v>
          </cell>
          <cell r="B31" t="str">
            <v>VAN CRAENENBROECK Theo</v>
          </cell>
          <cell r="C31" t="str">
            <v>BCSK</v>
          </cell>
          <cell r="E31" t="str">
            <v>5°</v>
          </cell>
        </row>
        <row r="32">
          <cell r="A32" t="str">
            <v>6784B</v>
          </cell>
          <cell r="B32" t="str">
            <v>VAN BIESEN Tom</v>
          </cell>
          <cell r="C32" t="str">
            <v>BCSK</v>
          </cell>
          <cell r="E32" t="str">
            <v>2°</v>
          </cell>
        </row>
        <row r="33">
          <cell r="A33">
            <v>9441</v>
          </cell>
          <cell r="B33" t="str">
            <v>ROSIER Nick</v>
          </cell>
          <cell r="C33" t="str">
            <v>BCSK</v>
          </cell>
          <cell r="E33" t="str">
            <v>exc</v>
          </cell>
        </row>
        <row r="34">
          <cell r="A34">
            <v>9442</v>
          </cell>
          <cell r="B34" t="str">
            <v>VERGULT François</v>
          </cell>
          <cell r="C34" t="str">
            <v>BCSK</v>
          </cell>
          <cell r="E34" t="str">
            <v>3°</v>
          </cell>
        </row>
        <row r="35">
          <cell r="A35">
            <v>4894</v>
          </cell>
          <cell r="B35" t="str">
            <v>DAELMAN Walther</v>
          </cell>
          <cell r="C35" t="str">
            <v>BCSK</v>
          </cell>
          <cell r="E35" t="str">
            <v>2°</v>
          </cell>
        </row>
        <row r="36">
          <cell r="A36">
            <v>8507</v>
          </cell>
          <cell r="B36" t="str">
            <v>TROONBEECKX Willy</v>
          </cell>
          <cell r="C36" t="str">
            <v>BCSK</v>
          </cell>
          <cell r="E36" t="str">
            <v>exc</v>
          </cell>
        </row>
        <row r="37">
          <cell r="A37">
            <v>8073</v>
          </cell>
          <cell r="B37" t="str">
            <v>DE WITTE Tamara</v>
          </cell>
          <cell r="C37" t="str">
            <v>BCSK</v>
          </cell>
        </row>
        <row r="38">
          <cell r="A38">
            <v>8385</v>
          </cell>
          <cell r="B38" t="str">
            <v>GODDAERT Johan</v>
          </cell>
          <cell r="C38" t="str">
            <v>BCSK</v>
          </cell>
          <cell r="E38" t="str">
            <v>4°</v>
          </cell>
        </row>
        <row r="39">
          <cell r="A39">
            <v>9955</v>
          </cell>
          <cell r="B39" t="str">
            <v>DE RUDDER David</v>
          </cell>
          <cell r="C39" t="str">
            <v>BCSK</v>
          </cell>
          <cell r="E39" t="str">
            <v>3°</v>
          </cell>
        </row>
        <row r="40">
          <cell r="A40">
            <v>9348</v>
          </cell>
          <cell r="B40" t="str">
            <v>WOUTERS Marc</v>
          </cell>
          <cell r="C40" t="str">
            <v>BCSK</v>
          </cell>
          <cell r="E40" t="str">
            <v>4°</v>
          </cell>
        </row>
        <row r="41">
          <cell r="A41">
            <v>8650</v>
          </cell>
          <cell r="B41" t="str">
            <v>DE BOEY Gijs</v>
          </cell>
          <cell r="C41" t="str">
            <v>BCSK</v>
          </cell>
        </row>
        <row r="42">
          <cell r="A42">
            <v>7918</v>
          </cell>
          <cell r="B42" t="str">
            <v>ROSIER Noah</v>
          </cell>
          <cell r="C42" t="str">
            <v>BCSK</v>
          </cell>
        </row>
        <row r="43">
          <cell r="A43">
            <v>7562</v>
          </cell>
          <cell r="B43" t="str">
            <v>THUY Marc</v>
          </cell>
          <cell r="C43" t="str">
            <v>BCSK</v>
          </cell>
          <cell r="E43" t="str">
            <v>1°</v>
          </cell>
        </row>
        <row r="44">
          <cell r="A44">
            <v>7915</v>
          </cell>
          <cell r="B44" t="str">
            <v>DE LEEUW Willy</v>
          </cell>
          <cell r="C44" t="str">
            <v>BCSK</v>
          </cell>
          <cell r="D44" t="str">
            <v>NS</v>
          </cell>
        </row>
        <row r="45">
          <cell r="A45">
            <v>7918</v>
          </cell>
          <cell r="B45" t="str">
            <v>ROSIER Noah</v>
          </cell>
          <cell r="C45" t="str">
            <v>BCSK</v>
          </cell>
          <cell r="D45" t="str">
            <v>NS</v>
          </cell>
        </row>
        <row r="47">
          <cell r="A47">
            <v>8689</v>
          </cell>
          <cell r="B47" t="str">
            <v>DEWAELE Eddy</v>
          </cell>
          <cell r="C47" t="str">
            <v>CBC-DLS</v>
          </cell>
          <cell r="E47" t="b">
            <v>0</v>
          </cell>
        </row>
        <row r="48">
          <cell r="A48">
            <v>8690</v>
          </cell>
          <cell r="B48" t="str">
            <v>JOYE Rik</v>
          </cell>
          <cell r="C48" t="str">
            <v>CBC-DLS</v>
          </cell>
          <cell r="E48" t="b">
            <v>0</v>
          </cell>
        </row>
        <row r="49">
          <cell r="A49">
            <v>8704</v>
          </cell>
          <cell r="B49" t="str">
            <v>CALLENS Filip</v>
          </cell>
          <cell r="C49" t="str">
            <v>CBC-DLS</v>
          </cell>
          <cell r="E49" t="str">
            <v>4°</v>
          </cell>
        </row>
        <row r="50">
          <cell r="A50">
            <v>8691</v>
          </cell>
          <cell r="B50" t="str">
            <v xml:space="preserve">BRUNEEL Norbert </v>
          </cell>
          <cell r="C50" t="str">
            <v>CBC-DLS</v>
          </cell>
        </row>
        <row r="51">
          <cell r="A51">
            <v>8649</v>
          </cell>
          <cell r="B51" t="str">
            <v>VAN DE VELDE Desire</v>
          </cell>
          <cell r="C51" t="str">
            <v>CBC-DLS</v>
          </cell>
        </row>
        <row r="52">
          <cell r="A52">
            <v>8658</v>
          </cell>
          <cell r="B52" t="str">
            <v>MONDELAERS Dries</v>
          </cell>
          <cell r="C52" t="str">
            <v>CBC-DLS</v>
          </cell>
        </row>
        <row r="53">
          <cell r="A53">
            <v>8652</v>
          </cell>
          <cell r="B53" t="str">
            <v>TANGHE Freddy</v>
          </cell>
          <cell r="C53" t="str">
            <v>CBC-DLS</v>
          </cell>
        </row>
        <row r="54">
          <cell r="A54">
            <v>8036</v>
          </cell>
          <cell r="B54" t="str">
            <v>VERCAIGNE Mario</v>
          </cell>
          <cell r="C54" t="str">
            <v>CBC-DLS</v>
          </cell>
        </row>
        <row r="55">
          <cell r="A55">
            <v>8044</v>
          </cell>
          <cell r="B55" t="str">
            <v>VANDENBULCKE Paul</v>
          </cell>
          <cell r="C55" t="str">
            <v>CBC-DLS</v>
          </cell>
        </row>
        <row r="56">
          <cell r="A56">
            <v>8044</v>
          </cell>
          <cell r="B56" t="str">
            <v>VANDENBULCKE Paul</v>
          </cell>
          <cell r="C56" t="str">
            <v>CBC-DLS</v>
          </cell>
          <cell r="D56" t="str">
            <v>NS</v>
          </cell>
        </row>
        <row r="57">
          <cell r="A57">
            <v>8036</v>
          </cell>
          <cell r="B57" t="str">
            <v>VERCAIGNE Mario</v>
          </cell>
          <cell r="C57" t="str">
            <v>CBC-DLS</v>
          </cell>
          <cell r="D57" t="str">
            <v>NS</v>
          </cell>
        </row>
        <row r="58">
          <cell r="A58">
            <v>8048</v>
          </cell>
          <cell r="B58" t="str">
            <v>DELESIE Kris</v>
          </cell>
          <cell r="C58" t="str">
            <v>CBC-DLS</v>
          </cell>
          <cell r="D58" t="str">
            <v>NS</v>
          </cell>
        </row>
        <row r="60">
          <cell r="A60">
            <v>4192</v>
          </cell>
          <cell r="B60" t="str">
            <v>BEAUJEAN Karel</v>
          </cell>
          <cell r="C60" t="str">
            <v>CM</v>
          </cell>
          <cell r="E60" t="b">
            <v>0</v>
          </cell>
        </row>
        <row r="61">
          <cell r="A61">
            <v>9059</v>
          </cell>
          <cell r="B61" t="str">
            <v>BERTEN Franky</v>
          </cell>
          <cell r="C61" t="str">
            <v>CM</v>
          </cell>
          <cell r="E61" t="b">
            <v>0</v>
          </cell>
        </row>
        <row r="62">
          <cell r="A62">
            <v>5500</v>
          </cell>
          <cell r="B62" t="str">
            <v>ROELANTS Karel</v>
          </cell>
          <cell r="C62" t="str">
            <v>CM</v>
          </cell>
          <cell r="E62" t="b">
            <v>0</v>
          </cell>
        </row>
        <row r="63">
          <cell r="A63">
            <v>4143</v>
          </cell>
          <cell r="B63" t="str">
            <v>VAN CRAEN Albert</v>
          </cell>
          <cell r="C63" t="str">
            <v>CM</v>
          </cell>
          <cell r="E63" t="b">
            <v>0</v>
          </cell>
        </row>
        <row r="64">
          <cell r="A64">
            <v>6189</v>
          </cell>
          <cell r="B64" t="str">
            <v>VANDENABEELE Marc</v>
          </cell>
          <cell r="C64" t="str">
            <v>CM</v>
          </cell>
          <cell r="E64" t="b">
            <v>0</v>
          </cell>
        </row>
        <row r="65">
          <cell r="A65">
            <v>7796</v>
          </cell>
          <cell r="B65" t="str">
            <v>DE LAET Cassy</v>
          </cell>
          <cell r="C65" t="str">
            <v>CM</v>
          </cell>
          <cell r="E65" t="str">
            <v>3°</v>
          </cell>
        </row>
        <row r="66">
          <cell r="A66">
            <v>7822</v>
          </cell>
          <cell r="B66" t="str">
            <v>SCHOUTETENS Marc</v>
          </cell>
          <cell r="C66" t="str">
            <v>CM</v>
          </cell>
          <cell r="E66" t="b">
            <v>0</v>
          </cell>
        </row>
        <row r="67">
          <cell r="A67">
            <v>9512</v>
          </cell>
          <cell r="B67" t="str">
            <v>DE SCHILDER Leon</v>
          </cell>
          <cell r="C67" t="str">
            <v>CM</v>
          </cell>
          <cell r="E67" t="b">
            <v>0</v>
          </cell>
        </row>
        <row r="68">
          <cell r="A68">
            <v>9513</v>
          </cell>
          <cell r="B68" t="str">
            <v>CARPAY Henri</v>
          </cell>
          <cell r="C68" t="str">
            <v>CM</v>
          </cell>
          <cell r="E68" t="b">
            <v>0</v>
          </cell>
        </row>
        <row r="69">
          <cell r="A69">
            <v>4682</v>
          </cell>
          <cell r="B69" t="str">
            <v>SCHOUTETENS Pieter</v>
          </cell>
          <cell r="C69" t="str">
            <v>CM</v>
          </cell>
          <cell r="E69" t="str">
            <v>2°</v>
          </cell>
        </row>
        <row r="70">
          <cell r="A70">
            <v>9413</v>
          </cell>
          <cell r="B70" t="str">
            <v>DANNEELS Laurent</v>
          </cell>
          <cell r="C70" t="str">
            <v>DK</v>
          </cell>
          <cell r="E70" t="b">
            <v>0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  <cell r="E71" t="b">
            <v>0</v>
          </cell>
        </row>
        <row r="72">
          <cell r="A72">
            <v>4188</v>
          </cell>
          <cell r="B72" t="str">
            <v>RONDELEZ Noel</v>
          </cell>
          <cell r="C72" t="str">
            <v>DK</v>
          </cell>
          <cell r="E72" t="str">
            <v>4°</v>
          </cell>
        </row>
        <row r="73">
          <cell r="A73">
            <v>4180</v>
          </cell>
          <cell r="B73" t="str">
            <v>CONSTANT Geert</v>
          </cell>
          <cell r="C73" t="str">
            <v>DK</v>
          </cell>
          <cell r="E73" t="str">
            <v>1°</v>
          </cell>
        </row>
        <row r="75">
          <cell r="A75">
            <v>4763</v>
          </cell>
          <cell r="B75" t="str">
            <v>CASTELEYN Rik</v>
          </cell>
          <cell r="C75" t="str">
            <v>K.DOS</v>
          </cell>
          <cell r="E75" t="str">
            <v>2°</v>
          </cell>
        </row>
        <row r="76">
          <cell r="A76">
            <v>1061</v>
          </cell>
          <cell r="B76" t="str">
            <v>GELDHOF Frank</v>
          </cell>
          <cell r="C76" t="str">
            <v>K.DOS</v>
          </cell>
          <cell r="E76" t="b">
            <v>0</v>
          </cell>
        </row>
        <row r="77">
          <cell r="A77">
            <v>4762</v>
          </cell>
          <cell r="B77" t="str">
            <v>CASTELEYN Henk</v>
          </cell>
          <cell r="C77" t="str">
            <v>K.DOS</v>
          </cell>
          <cell r="E77" t="str">
            <v>1°</v>
          </cell>
        </row>
        <row r="78">
          <cell r="A78">
            <v>4765</v>
          </cell>
          <cell r="B78" t="str">
            <v>DEBAES Peter</v>
          </cell>
          <cell r="C78" t="str">
            <v>K.DOS</v>
          </cell>
          <cell r="E78" t="str">
            <v>1°</v>
          </cell>
        </row>
        <row r="79">
          <cell r="A79">
            <v>4768</v>
          </cell>
          <cell r="B79" t="str">
            <v>DEDIER Georges</v>
          </cell>
          <cell r="C79" t="str">
            <v>K.DOS</v>
          </cell>
          <cell r="E79" t="str">
            <v>2°</v>
          </cell>
        </row>
        <row r="80">
          <cell r="A80">
            <v>8156</v>
          </cell>
          <cell r="B80" t="str">
            <v>DETOLLENAERE Jonny</v>
          </cell>
          <cell r="C80" t="str">
            <v>K.DOS</v>
          </cell>
          <cell r="E80" t="str">
            <v>4°</v>
          </cell>
        </row>
        <row r="81">
          <cell r="A81">
            <v>4776</v>
          </cell>
          <cell r="B81" t="str">
            <v>HOUTHAEVE Jean-Marie</v>
          </cell>
          <cell r="C81" t="str">
            <v>K.DOS</v>
          </cell>
          <cell r="E81" t="str">
            <v>2°</v>
          </cell>
        </row>
        <row r="82">
          <cell r="A82">
            <v>4778</v>
          </cell>
          <cell r="B82" t="str">
            <v>LEYN Philippe</v>
          </cell>
          <cell r="C82" t="str">
            <v>K.DOS</v>
          </cell>
          <cell r="E82" t="str">
            <v>1°</v>
          </cell>
        </row>
        <row r="83">
          <cell r="A83">
            <v>7697</v>
          </cell>
          <cell r="B83" t="str">
            <v>GHESQUIERE Jozef</v>
          </cell>
          <cell r="C83" t="str">
            <v>K.DOS</v>
          </cell>
          <cell r="E83" t="b">
            <v>0</v>
          </cell>
        </row>
        <row r="84">
          <cell r="A84">
            <v>8090</v>
          </cell>
          <cell r="B84" t="str">
            <v>VANLAUWE Stephan</v>
          </cell>
          <cell r="C84" t="str">
            <v>K.DOS</v>
          </cell>
          <cell r="E84" t="str">
            <v>3°</v>
          </cell>
        </row>
        <row r="85">
          <cell r="A85">
            <v>4693</v>
          </cell>
          <cell r="B85" t="str">
            <v>MOSTREY Peter</v>
          </cell>
          <cell r="C85" t="str">
            <v>K.DOS</v>
          </cell>
          <cell r="E85" t="str">
            <v>exc</v>
          </cell>
        </row>
        <row r="86">
          <cell r="A86">
            <v>4733</v>
          </cell>
          <cell r="B86" t="str">
            <v>NUYTTENS Gino</v>
          </cell>
          <cell r="C86" t="str">
            <v>K.DOS</v>
          </cell>
          <cell r="E86" t="str">
            <v>1°</v>
          </cell>
        </row>
        <row r="87">
          <cell r="A87">
            <v>6720</v>
          </cell>
          <cell r="B87" t="str">
            <v>WILLE Etienne</v>
          </cell>
          <cell r="C87" t="str">
            <v>K.DOS</v>
          </cell>
          <cell r="E87" t="b">
            <v>0</v>
          </cell>
        </row>
        <row r="88">
          <cell r="A88">
            <v>6094</v>
          </cell>
          <cell r="B88" t="str">
            <v>VANACKER Steven</v>
          </cell>
          <cell r="C88" t="str">
            <v>K.DOS</v>
          </cell>
          <cell r="E88" t="str">
            <v>ere</v>
          </cell>
        </row>
        <row r="89">
          <cell r="A89">
            <v>9461</v>
          </cell>
          <cell r="B89" t="str">
            <v>RONDELEZ Kenneth</v>
          </cell>
          <cell r="C89" t="str">
            <v>K.DOS</v>
          </cell>
          <cell r="E89" t="b">
            <v>0</v>
          </cell>
        </row>
        <row r="90">
          <cell r="A90">
            <v>2299</v>
          </cell>
          <cell r="B90" t="str">
            <v>VANTHOURNOUT Michel</v>
          </cell>
          <cell r="C90" t="str">
            <v>K.DOS</v>
          </cell>
          <cell r="E90" t="str">
            <v>5°</v>
          </cell>
        </row>
        <row r="91">
          <cell r="A91">
            <v>1055</v>
          </cell>
          <cell r="B91" t="str">
            <v>BRUWIER Erwin</v>
          </cell>
          <cell r="C91" t="str">
            <v>K.DOS</v>
          </cell>
          <cell r="E91" t="b">
            <v>0</v>
          </cell>
        </row>
        <row r="92">
          <cell r="A92">
            <v>8705</v>
          </cell>
          <cell r="B92" t="str">
            <v>STEVENS Ilse</v>
          </cell>
          <cell r="C92" t="str">
            <v>K.DOS</v>
          </cell>
          <cell r="E92" t="b">
            <v>0</v>
          </cell>
        </row>
        <row r="93">
          <cell r="A93">
            <v>4774</v>
          </cell>
          <cell r="B93" t="str">
            <v>DUYCK Peter</v>
          </cell>
          <cell r="C93" t="str">
            <v>K.DOS</v>
          </cell>
          <cell r="E93" t="str">
            <v>1°</v>
          </cell>
        </row>
        <row r="94">
          <cell r="A94">
            <v>8697</v>
          </cell>
          <cell r="B94" t="str">
            <v>MELNYTSCHENKO Cédric</v>
          </cell>
          <cell r="C94" t="str">
            <v>K.DOS</v>
          </cell>
          <cell r="E94" t="str">
            <v>hfd</v>
          </cell>
        </row>
        <row r="95">
          <cell r="A95">
            <v>4759</v>
          </cell>
          <cell r="B95" t="str">
            <v>WARLOP Luc</v>
          </cell>
          <cell r="C95" t="str">
            <v>K.DOS</v>
          </cell>
          <cell r="E95" t="str">
            <v>5°</v>
          </cell>
        </row>
        <row r="96">
          <cell r="A96">
            <v>1060</v>
          </cell>
          <cell r="B96" t="str">
            <v>Wittevrongel Dirk</v>
          </cell>
          <cell r="C96" t="str">
            <v>K.DOS</v>
          </cell>
          <cell r="E96" t="str">
            <v>1°</v>
          </cell>
        </row>
        <row r="97">
          <cell r="A97">
            <v>9018</v>
          </cell>
          <cell r="B97" t="str">
            <v>GHEVART Jean</v>
          </cell>
          <cell r="C97" t="str">
            <v>K.DOS</v>
          </cell>
        </row>
        <row r="98">
          <cell r="A98">
            <v>9957</v>
          </cell>
          <cell r="B98" t="str">
            <v>BRUWIER Ludwin</v>
          </cell>
          <cell r="C98" t="str">
            <v>K.DOS</v>
          </cell>
        </row>
        <row r="99">
          <cell r="A99">
            <v>9958</v>
          </cell>
          <cell r="B99" t="str">
            <v>DEBLAUWE Dimitri</v>
          </cell>
          <cell r="C99" t="str">
            <v>K.DOS</v>
          </cell>
          <cell r="E99" t="b">
            <v>0</v>
          </cell>
        </row>
        <row r="100">
          <cell r="A100">
            <v>9766</v>
          </cell>
          <cell r="B100" t="str">
            <v>VANNESTE Philip</v>
          </cell>
          <cell r="C100" t="str">
            <v>K.DOS</v>
          </cell>
        </row>
        <row r="101">
          <cell r="A101">
            <v>9045</v>
          </cell>
          <cell r="B101" t="str">
            <v>WALLART Jean-Charles</v>
          </cell>
          <cell r="C101" t="str">
            <v>K.DOS</v>
          </cell>
        </row>
        <row r="102">
          <cell r="A102">
            <v>7529</v>
          </cell>
          <cell r="B102" t="str">
            <v>VASSEUR Patrick</v>
          </cell>
          <cell r="C102" t="str">
            <v>K.DOS</v>
          </cell>
          <cell r="E102" t="str">
            <v>hfd</v>
          </cell>
        </row>
        <row r="103">
          <cell r="A103">
            <v>8002</v>
          </cell>
          <cell r="B103" t="str">
            <v>MAES Pascal</v>
          </cell>
          <cell r="C103" t="str">
            <v>K.DOS</v>
          </cell>
          <cell r="D103" t="str">
            <v>NS</v>
          </cell>
        </row>
        <row r="105">
          <cell r="A105">
            <v>4454</v>
          </cell>
          <cell r="B105" t="str">
            <v>DEPOORTER Reginald</v>
          </cell>
          <cell r="C105" t="str">
            <v>GS</v>
          </cell>
          <cell r="E105" t="str">
            <v>5°</v>
          </cell>
        </row>
        <row r="106">
          <cell r="A106">
            <v>4466</v>
          </cell>
          <cell r="B106" t="str">
            <v>TREMERIE Walter</v>
          </cell>
          <cell r="C106" t="str">
            <v>GS</v>
          </cell>
          <cell r="E106" t="str">
            <v>3°</v>
          </cell>
        </row>
        <row r="107">
          <cell r="A107">
            <v>4541</v>
          </cell>
          <cell r="B107" t="str">
            <v>DELLAERT Marc</v>
          </cell>
          <cell r="C107" t="str">
            <v>GS</v>
          </cell>
          <cell r="E107" t="str">
            <v>hfd</v>
          </cell>
        </row>
        <row r="108">
          <cell r="A108">
            <v>4587</v>
          </cell>
          <cell r="B108" t="str">
            <v>VERSTRAETEN Frank</v>
          </cell>
          <cell r="C108" t="str">
            <v>GS</v>
          </cell>
          <cell r="E108" t="str">
            <v>exc</v>
          </cell>
        </row>
        <row r="109">
          <cell r="A109">
            <v>6701</v>
          </cell>
          <cell r="B109" t="str">
            <v>BROCHE Philippe</v>
          </cell>
          <cell r="C109" t="str">
            <v>GS</v>
          </cell>
          <cell r="E109" t="str">
            <v>1°</v>
          </cell>
        </row>
        <row r="110">
          <cell r="A110">
            <v>6703</v>
          </cell>
          <cell r="B110" t="str">
            <v>CLAUS Pascal</v>
          </cell>
          <cell r="C110" t="str">
            <v>GS</v>
          </cell>
          <cell r="E110" t="str">
            <v>ere</v>
          </cell>
        </row>
        <row r="111">
          <cell r="A111">
            <v>7203</v>
          </cell>
          <cell r="B111" t="str">
            <v>DELARUE Dirk</v>
          </cell>
          <cell r="C111" t="str">
            <v>GS</v>
          </cell>
          <cell r="E111" t="str">
            <v>exc</v>
          </cell>
        </row>
        <row r="112">
          <cell r="A112">
            <v>7498</v>
          </cell>
          <cell r="B112" t="str">
            <v>VAN DAM Jens</v>
          </cell>
          <cell r="C112" t="str">
            <v>GS</v>
          </cell>
          <cell r="E112" t="str">
            <v>hfd</v>
          </cell>
        </row>
        <row r="113">
          <cell r="A113">
            <v>8163</v>
          </cell>
          <cell r="B113" t="str">
            <v>DE WEIRDT Jean-Marie</v>
          </cell>
          <cell r="C113" t="str">
            <v>GS</v>
          </cell>
          <cell r="E113" t="str">
            <v>3°</v>
          </cell>
        </row>
        <row r="114">
          <cell r="A114">
            <v>8654</v>
          </cell>
          <cell r="B114" t="str">
            <v>BAETSLE Peter</v>
          </cell>
          <cell r="C114" t="str">
            <v>GS</v>
          </cell>
          <cell r="E114" t="str">
            <v>2°</v>
          </cell>
        </row>
        <row r="115">
          <cell r="A115">
            <v>8890</v>
          </cell>
          <cell r="B115" t="str">
            <v>VAN HOLLE Jean-Pierre</v>
          </cell>
          <cell r="C115" t="str">
            <v>GS</v>
          </cell>
          <cell r="E115" t="str">
            <v>3°</v>
          </cell>
        </row>
        <row r="116">
          <cell r="A116">
            <v>4506</v>
          </cell>
          <cell r="B116" t="str">
            <v>BRACKE Tom</v>
          </cell>
          <cell r="C116" t="str">
            <v>GS</v>
          </cell>
          <cell r="E116" t="str">
            <v>hfd</v>
          </cell>
        </row>
        <row r="117">
          <cell r="A117">
            <v>9419</v>
          </cell>
          <cell r="B117" t="str">
            <v>MOEYKENS Biacio</v>
          </cell>
          <cell r="C117" t="str">
            <v>GS</v>
          </cell>
          <cell r="E117" t="str">
            <v>3°</v>
          </cell>
        </row>
        <row r="118">
          <cell r="A118">
            <v>9959</v>
          </cell>
          <cell r="B118" t="str">
            <v>DE DEYNE Firmin</v>
          </cell>
          <cell r="C118" t="str">
            <v>GS</v>
          </cell>
          <cell r="E118" t="str">
            <v>2°</v>
          </cell>
        </row>
        <row r="119">
          <cell r="A119">
            <v>8655</v>
          </cell>
          <cell r="B119" t="str">
            <v>TOLLEBEKE Arthur</v>
          </cell>
          <cell r="C119" t="str">
            <v>GS</v>
          </cell>
          <cell r="D119" t="str">
            <v xml:space="preserve"> </v>
          </cell>
          <cell r="E119" t="str">
            <v>2°</v>
          </cell>
        </row>
        <row r="120">
          <cell r="A120">
            <v>4394</v>
          </cell>
          <cell r="B120" t="str">
            <v>CREVE Camiel</v>
          </cell>
          <cell r="C120" t="str">
            <v>GS</v>
          </cell>
          <cell r="E120" t="str">
            <v>1°</v>
          </cell>
        </row>
        <row r="122">
          <cell r="A122">
            <v>8387</v>
          </cell>
          <cell r="B122" t="str">
            <v>HEBBELINCK Luc</v>
          </cell>
          <cell r="C122" t="str">
            <v>K&amp;V</v>
          </cell>
          <cell r="D122" t="str">
            <v>NS</v>
          </cell>
        </row>
        <row r="123">
          <cell r="A123">
            <v>8918</v>
          </cell>
          <cell r="B123" t="str">
            <v xml:space="preserve">VANDENBERGHE Pascal </v>
          </cell>
          <cell r="C123" t="str">
            <v>K&amp;V</v>
          </cell>
          <cell r="E123" t="str">
            <v>4°</v>
          </cell>
        </row>
        <row r="124">
          <cell r="A124">
            <v>9428</v>
          </cell>
          <cell r="B124" t="str">
            <v>WIELFAERT Curt</v>
          </cell>
          <cell r="C124" t="str">
            <v>K&amp;V</v>
          </cell>
          <cell r="E124" t="b">
            <v>0</v>
          </cell>
        </row>
        <row r="125">
          <cell r="A125">
            <v>9429</v>
          </cell>
          <cell r="B125" t="str">
            <v>HERREMAN Luc</v>
          </cell>
          <cell r="C125" t="str">
            <v>K&amp;V</v>
          </cell>
          <cell r="E125" t="str">
            <v>4°</v>
          </cell>
        </row>
        <row r="126">
          <cell r="A126">
            <v>9520</v>
          </cell>
          <cell r="B126" t="str">
            <v>VANDERLINDEN Aimé</v>
          </cell>
          <cell r="C126" t="str">
            <v>K&amp;V</v>
          </cell>
        </row>
        <row r="127">
          <cell r="A127">
            <v>9960</v>
          </cell>
          <cell r="B127" t="str">
            <v>DE VOS Antoon</v>
          </cell>
          <cell r="C127" t="str">
            <v>K&amp;V</v>
          </cell>
        </row>
        <row r="128">
          <cell r="A128">
            <v>9262</v>
          </cell>
          <cell r="B128" t="str">
            <v>CLAEYS Hubert</v>
          </cell>
          <cell r="C128" t="str">
            <v>K&amp;V</v>
          </cell>
          <cell r="E128" t="b">
            <v>0</v>
          </cell>
        </row>
        <row r="129">
          <cell r="A129">
            <v>9782</v>
          </cell>
          <cell r="B129" t="str">
            <v>D'HAEZE Adolf</v>
          </cell>
          <cell r="C129" t="str">
            <v>K&amp;V</v>
          </cell>
          <cell r="E129" t="b">
            <v>0</v>
          </cell>
        </row>
        <row r="130">
          <cell r="A130">
            <v>9781</v>
          </cell>
          <cell r="B130" t="str">
            <v>DOS SANTOS Jose</v>
          </cell>
          <cell r="C130" t="str">
            <v>K&amp;V</v>
          </cell>
          <cell r="E130" t="str">
            <v>4°</v>
          </cell>
        </row>
        <row r="131">
          <cell r="A131">
            <v>9608</v>
          </cell>
          <cell r="B131" t="str">
            <v xml:space="preserve">VAN BREDA Mike </v>
          </cell>
          <cell r="C131" t="str">
            <v>K&amp;V</v>
          </cell>
          <cell r="E131" t="str">
            <v>4°</v>
          </cell>
        </row>
        <row r="132">
          <cell r="A132">
            <v>9522</v>
          </cell>
          <cell r="B132" t="str">
            <v>LEEMAN Rudy</v>
          </cell>
          <cell r="C132" t="str">
            <v>K&amp;V</v>
          </cell>
          <cell r="E132" t="b">
            <v>0</v>
          </cell>
        </row>
        <row r="133">
          <cell r="A133">
            <v>9238</v>
          </cell>
          <cell r="B133" t="str">
            <v>SIMONS Rudi</v>
          </cell>
          <cell r="C133" t="str">
            <v>K&amp;V</v>
          </cell>
          <cell r="E133" t="b">
            <v>0</v>
          </cell>
        </row>
        <row r="134">
          <cell r="A134">
            <v>9264</v>
          </cell>
          <cell r="B134" t="str">
            <v>REYCHLER Hedwig</v>
          </cell>
          <cell r="C134" t="str">
            <v>K&amp;V</v>
          </cell>
          <cell r="E134" t="str">
            <v>4°</v>
          </cell>
        </row>
        <row r="135">
          <cell r="A135">
            <v>9262</v>
          </cell>
          <cell r="B135" t="str">
            <v>CLAEYS Hubert</v>
          </cell>
          <cell r="C135" t="str">
            <v>K&amp;V</v>
          </cell>
          <cell r="E135" t="b">
            <v>0</v>
          </cell>
        </row>
        <row r="136">
          <cell r="A136">
            <v>8035</v>
          </cell>
          <cell r="B136" t="str">
            <v>VAN THUYNE Rudy</v>
          </cell>
          <cell r="C136" t="str">
            <v>K&amp;V</v>
          </cell>
        </row>
        <row r="138">
          <cell r="A138">
            <v>2944</v>
          </cell>
          <cell r="B138" t="str">
            <v>t SEYEN Roland</v>
          </cell>
          <cell r="C138" t="str">
            <v>K.BR</v>
          </cell>
          <cell r="E138" t="str">
            <v>2°</v>
          </cell>
        </row>
        <row r="139">
          <cell r="A139">
            <v>4148</v>
          </cell>
          <cell r="B139" t="str">
            <v>DE CUYPER René</v>
          </cell>
          <cell r="C139" t="str">
            <v>K.BR</v>
          </cell>
          <cell r="E139" t="b">
            <v>0</v>
          </cell>
        </row>
        <row r="140">
          <cell r="A140">
            <v>4150</v>
          </cell>
          <cell r="B140" t="str">
            <v>DEVROE Eddy</v>
          </cell>
          <cell r="C140" t="str">
            <v>K.BR</v>
          </cell>
          <cell r="E140" t="str">
            <v>3°</v>
          </cell>
        </row>
        <row r="141">
          <cell r="A141">
            <v>4156</v>
          </cell>
          <cell r="B141" t="str">
            <v>SEYS Norbert</v>
          </cell>
          <cell r="C141" t="str">
            <v>K.BR</v>
          </cell>
          <cell r="E141" t="str">
            <v>5°</v>
          </cell>
        </row>
        <row r="142">
          <cell r="A142">
            <v>4214</v>
          </cell>
          <cell r="B142" t="str">
            <v>DE BAERE Karel</v>
          </cell>
          <cell r="C142" t="str">
            <v>K.BR</v>
          </cell>
          <cell r="E142" t="str">
            <v>5°</v>
          </cell>
        </row>
        <row r="143">
          <cell r="A143">
            <v>4217</v>
          </cell>
          <cell r="B143" t="str">
            <v>DE GRAEVE David</v>
          </cell>
          <cell r="C143" t="str">
            <v>K.BR</v>
          </cell>
          <cell r="E143" t="str">
            <v>exc</v>
          </cell>
        </row>
        <row r="144">
          <cell r="A144">
            <v>4222</v>
          </cell>
          <cell r="B144" t="str">
            <v>DE QUEKER Guido</v>
          </cell>
          <cell r="C144" t="str">
            <v>K.BR</v>
          </cell>
          <cell r="E144" t="str">
            <v>3°</v>
          </cell>
        </row>
        <row r="145">
          <cell r="A145">
            <v>4223</v>
          </cell>
          <cell r="B145" t="str">
            <v>DRUWEL Francois</v>
          </cell>
          <cell r="C145" t="str">
            <v>K.BR</v>
          </cell>
          <cell r="E145" t="str">
            <v>4°</v>
          </cell>
        </row>
        <row r="146">
          <cell r="A146">
            <v>4224</v>
          </cell>
          <cell r="B146" t="str">
            <v>GUIDE Jean-Pierre</v>
          </cell>
          <cell r="C146" t="str">
            <v>K.BR</v>
          </cell>
          <cell r="E146" t="str">
            <v>3°</v>
          </cell>
        </row>
        <row r="147">
          <cell r="A147">
            <v>4241</v>
          </cell>
          <cell r="B147" t="str">
            <v>VANHECKE Rik</v>
          </cell>
          <cell r="C147" t="str">
            <v>K.BR</v>
          </cell>
          <cell r="E147" t="str">
            <v>3°</v>
          </cell>
        </row>
        <row r="148">
          <cell r="A148">
            <v>4242</v>
          </cell>
          <cell r="B148" t="str">
            <v>VERCRUYSSE Johan</v>
          </cell>
          <cell r="C148" t="str">
            <v>K.BR</v>
          </cell>
          <cell r="E148" t="str">
            <v>3°</v>
          </cell>
        </row>
        <row r="149">
          <cell r="A149">
            <v>4557</v>
          </cell>
          <cell r="B149" t="str">
            <v>SERWEYTENS Lieven</v>
          </cell>
          <cell r="C149" t="str">
            <v>K.BR</v>
          </cell>
          <cell r="E149" t="str">
            <v>exc</v>
          </cell>
        </row>
        <row r="150">
          <cell r="A150">
            <v>4779</v>
          </cell>
          <cell r="B150" t="str">
            <v>LEYS Bart</v>
          </cell>
          <cell r="C150" t="str">
            <v>K.BR</v>
          </cell>
          <cell r="E150" t="str">
            <v>ere</v>
          </cell>
        </row>
        <row r="151">
          <cell r="A151">
            <v>5186</v>
          </cell>
          <cell r="B151" t="str">
            <v>DEFRUYT Dirk</v>
          </cell>
          <cell r="C151" t="str">
            <v>K.BR</v>
          </cell>
          <cell r="E151" t="b">
            <v>0</v>
          </cell>
        </row>
        <row r="152">
          <cell r="A152">
            <v>5190</v>
          </cell>
          <cell r="B152" t="str">
            <v>SAVER André</v>
          </cell>
          <cell r="C152" t="str">
            <v>K.BR</v>
          </cell>
          <cell r="E152" t="str">
            <v>1°</v>
          </cell>
        </row>
        <row r="153">
          <cell r="A153">
            <v>5408</v>
          </cell>
          <cell r="B153" t="str">
            <v>VANRAPENBUSCH Franky</v>
          </cell>
          <cell r="C153" t="str">
            <v>K.BR</v>
          </cell>
          <cell r="E153" t="str">
            <v>2°</v>
          </cell>
        </row>
        <row r="154">
          <cell r="A154">
            <v>5685</v>
          </cell>
          <cell r="B154" t="str">
            <v>BOECKAERT Eric</v>
          </cell>
          <cell r="C154" t="str">
            <v>K.BR</v>
          </cell>
          <cell r="E154" t="str">
            <v>2°</v>
          </cell>
        </row>
        <row r="155">
          <cell r="A155">
            <v>5689</v>
          </cell>
          <cell r="B155" t="str">
            <v>SAVER Koen</v>
          </cell>
          <cell r="C155" t="str">
            <v>K.BR</v>
          </cell>
          <cell r="E155" t="str">
            <v>hfd</v>
          </cell>
        </row>
        <row r="156">
          <cell r="A156">
            <v>6081</v>
          </cell>
          <cell r="B156" t="str">
            <v>QUITTELIER Stephane</v>
          </cell>
          <cell r="C156" t="str">
            <v>K.BR</v>
          </cell>
          <cell r="E156" t="str">
            <v>5°</v>
          </cell>
        </row>
        <row r="157">
          <cell r="A157">
            <v>7795</v>
          </cell>
          <cell r="B157" t="str">
            <v>HACKE Jean-Marie</v>
          </cell>
          <cell r="C157" t="str">
            <v>K.BR</v>
          </cell>
          <cell r="E157" t="str">
            <v>2°</v>
          </cell>
        </row>
        <row r="158">
          <cell r="A158">
            <v>7797</v>
          </cell>
          <cell r="B158" t="str">
            <v>BEIRENS Marc</v>
          </cell>
          <cell r="C158" t="str">
            <v>K.BR</v>
          </cell>
          <cell r="E158" t="str">
            <v>2°</v>
          </cell>
        </row>
        <row r="159">
          <cell r="A159">
            <v>8162</v>
          </cell>
          <cell r="B159" t="str">
            <v>FLAMEE Kurt</v>
          </cell>
          <cell r="C159" t="str">
            <v>K.BR</v>
          </cell>
          <cell r="E159" t="str">
            <v>3°</v>
          </cell>
        </row>
        <row r="160">
          <cell r="A160">
            <v>8454</v>
          </cell>
          <cell r="B160" t="str">
            <v>STUYVAERT Marijn</v>
          </cell>
          <cell r="C160" t="str">
            <v>K.BR</v>
          </cell>
          <cell r="E160" t="str">
            <v>3°</v>
          </cell>
        </row>
        <row r="161">
          <cell r="A161">
            <v>8669</v>
          </cell>
          <cell r="B161" t="str">
            <v>DE CLERCK Jean</v>
          </cell>
          <cell r="C161" t="str">
            <v>K.BR</v>
          </cell>
          <cell r="E161" t="str">
            <v>2°</v>
          </cell>
        </row>
        <row r="162">
          <cell r="A162">
            <v>8670</v>
          </cell>
          <cell r="B162" t="str">
            <v>SCHOE Henk</v>
          </cell>
          <cell r="C162" t="str">
            <v>K.BR</v>
          </cell>
          <cell r="E162" t="str">
            <v>4°</v>
          </cell>
        </row>
        <row r="163">
          <cell r="A163">
            <v>4185</v>
          </cell>
          <cell r="B163" t="str">
            <v>DEPOORTER Daniël</v>
          </cell>
          <cell r="C163" t="str">
            <v>K.BR</v>
          </cell>
          <cell r="E163" t="str">
            <v>3°</v>
          </cell>
        </row>
        <row r="164">
          <cell r="A164">
            <v>9062</v>
          </cell>
          <cell r="B164" t="str">
            <v>DE BUSSCHER Walter</v>
          </cell>
          <cell r="C164" t="str">
            <v>K.BR</v>
          </cell>
          <cell r="E164" t="str">
            <v>2°</v>
          </cell>
        </row>
        <row r="165">
          <cell r="A165">
            <v>8921</v>
          </cell>
          <cell r="B165" t="str">
            <v>CHRISTIAENS Danny</v>
          </cell>
          <cell r="C165" t="str">
            <v>K.BR</v>
          </cell>
          <cell r="E165" t="b">
            <v>0</v>
          </cell>
        </row>
        <row r="166">
          <cell r="A166">
            <v>7801</v>
          </cell>
          <cell r="B166" t="str">
            <v>EISCHEN Frédéric</v>
          </cell>
          <cell r="C166" t="str">
            <v>K.BR</v>
          </cell>
          <cell r="E166" t="str">
            <v>5°</v>
          </cell>
        </row>
        <row r="167">
          <cell r="A167">
            <v>4250</v>
          </cell>
          <cell r="B167" t="str">
            <v>COBBAERT  Thierry</v>
          </cell>
          <cell r="C167" t="str">
            <v>K.BR</v>
          </cell>
          <cell r="E167" t="str">
            <v>exc</v>
          </cell>
        </row>
        <row r="168">
          <cell r="A168">
            <v>9257</v>
          </cell>
          <cell r="B168" t="str">
            <v>MUS Hendrik</v>
          </cell>
          <cell r="C168" t="str">
            <v>K.BR</v>
          </cell>
          <cell r="E168" t="str">
            <v>4°</v>
          </cell>
        </row>
        <row r="169">
          <cell r="A169">
            <v>9258</v>
          </cell>
          <cell r="B169" t="str">
            <v>STEFFENS Alain</v>
          </cell>
          <cell r="C169" t="str">
            <v>K.BR</v>
          </cell>
          <cell r="E169" t="str">
            <v>3°</v>
          </cell>
        </row>
        <row r="170">
          <cell r="A170">
            <v>4267</v>
          </cell>
          <cell r="B170" t="str">
            <v>THOMAS Peter</v>
          </cell>
          <cell r="C170" t="str">
            <v>K.BR</v>
          </cell>
          <cell r="E170" t="str">
            <v>1°</v>
          </cell>
        </row>
        <row r="171">
          <cell r="A171">
            <v>4722</v>
          </cell>
          <cell r="B171" t="str">
            <v>BLAUWBLOMME Henk</v>
          </cell>
          <cell r="C171" t="str">
            <v>K.BR</v>
          </cell>
          <cell r="E171" t="str">
            <v>ere</v>
          </cell>
        </row>
        <row r="172">
          <cell r="A172">
            <v>9256</v>
          </cell>
          <cell r="B172" t="str">
            <v>DALLINGA Louis</v>
          </cell>
          <cell r="C172" t="str">
            <v>K.BR</v>
          </cell>
          <cell r="E172" t="str">
            <v>1°</v>
          </cell>
        </row>
        <row r="173">
          <cell r="A173">
            <v>8362</v>
          </cell>
          <cell r="B173" t="str">
            <v>DEKRAKER Jean-Paul</v>
          </cell>
          <cell r="C173" t="str">
            <v>K.BR</v>
          </cell>
          <cell r="E173" t="str">
            <v>hfd</v>
          </cell>
        </row>
        <row r="174">
          <cell r="A174">
            <v>5691</v>
          </cell>
          <cell r="B174" t="str">
            <v>TORRES Manuel</v>
          </cell>
          <cell r="C174" t="str">
            <v>K.BR</v>
          </cell>
          <cell r="E174" t="str">
            <v>exc</v>
          </cell>
        </row>
        <row r="175">
          <cell r="A175">
            <v>4682</v>
          </cell>
          <cell r="B175" t="str">
            <v>SCHOUTETENS Pieter</v>
          </cell>
          <cell r="C175" t="str">
            <v>K.BR</v>
          </cell>
          <cell r="E175" t="str">
            <v>1°</v>
          </cell>
        </row>
        <row r="176">
          <cell r="A176">
            <v>7462</v>
          </cell>
          <cell r="B176" t="str">
            <v>CREYF Fernand</v>
          </cell>
          <cell r="C176" t="str">
            <v>K.BR</v>
          </cell>
          <cell r="E176" t="str">
            <v>2°</v>
          </cell>
        </row>
        <row r="177">
          <cell r="A177">
            <v>4071</v>
          </cell>
          <cell r="B177" t="str">
            <v>DE BAERE Eddy</v>
          </cell>
          <cell r="C177" t="str">
            <v>K.BR</v>
          </cell>
          <cell r="E177" t="str">
            <v>1°</v>
          </cell>
        </row>
        <row r="178">
          <cell r="A178">
            <v>4644</v>
          </cell>
          <cell r="B178" t="str">
            <v>DUMON Dirk</v>
          </cell>
          <cell r="C178" t="str">
            <v>K.BR</v>
          </cell>
          <cell r="E178" t="str">
            <v>2°</v>
          </cell>
        </row>
        <row r="179">
          <cell r="A179">
            <v>6680</v>
          </cell>
          <cell r="B179" t="str">
            <v>FLAMEE Kurt</v>
          </cell>
          <cell r="C179" t="str">
            <v>K.BR</v>
          </cell>
          <cell r="E179" t="str">
            <v>2°</v>
          </cell>
        </row>
        <row r="180">
          <cell r="A180">
            <v>8881</v>
          </cell>
          <cell r="B180" t="str">
            <v>HERPOEL Rony</v>
          </cell>
          <cell r="C180" t="str">
            <v>K.BR</v>
          </cell>
          <cell r="E180" t="str">
            <v>3°</v>
          </cell>
        </row>
        <row r="181">
          <cell r="A181">
            <v>4187</v>
          </cell>
          <cell r="B181" t="str">
            <v>ROGIERS Marc</v>
          </cell>
          <cell r="C181" t="str">
            <v>K.BR</v>
          </cell>
          <cell r="E181" t="str">
            <v>2°</v>
          </cell>
        </row>
        <row r="182">
          <cell r="A182">
            <v>4184</v>
          </cell>
          <cell r="B182" t="str">
            <v>DEPOORTER Chris</v>
          </cell>
          <cell r="C182" t="str">
            <v>K.BR</v>
          </cell>
          <cell r="E182" t="str">
            <v>1°</v>
          </cell>
        </row>
        <row r="183">
          <cell r="A183">
            <v>5439</v>
          </cell>
          <cell r="B183" t="str">
            <v>DUCHEYNE Kenny</v>
          </cell>
          <cell r="C183" t="str">
            <v>K.BR</v>
          </cell>
          <cell r="E183" t="b">
            <v>0</v>
          </cell>
        </row>
        <row r="184">
          <cell r="A184">
            <v>9279</v>
          </cell>
          <cell r="B184" t="str">
            <v>DALINGA Meerten</v>
          </cell>
          <cell r="C184" t="str">
            <v>K.BR</v>
          </cell>
          <cell r="E184" t="str">
            <v>1°</v>
          </cell>
        </row>
        <row r="185">
          <cell r="A185">
            <v>4233</v>
          </cell>
          <cell r="B185" t="str">
            <v>PIETERS Ronny</v>
          </cell>
          <cell r="C185" t="str">
            <v>K.BR</v>
          </cell>
        </row>
        <row r="186">
          <cell r="A186">
            <v>9778</v>
          </cell>
          <cell r="B186" t="str">
            <v>POPPE Rudy</v>
          </cell>
          <cell r="C186" t="str">
            <v>K.BR</v>
          </cell>
        </row>
        <row r="187">
          <cell r="A187">
            <v>4363</v>
          </cell>
          <cell r="B187" t="str">
            <v>PRIEUS Andy</v>
          </cell>
          <cell r="C187" t="str">
            <v>K.BR</v>
          </cell>
          <cell r="E187" t="str">
            <v>exc</v>
          </cell>
        </row>
        <row r="188">
          <cell r="A188">
            <v>4070</v>
          </cell>
          <cell r="B188" t="str">
            <v>DE BAERE Cindy</v>
          </cell>
          <cell r="C188" t="str">
            <v>K.BR</v>
          </cell>
        </row>
        <row r="189">
          <cell r="A189">
            <v>8677</v>
          </cell>
          <cell r="B189" t="str">
            <v>CAMPE Etienne</v>
          </cell>
          <cell r="C189" t="str">
            <v>K.BR</v>
          </cell>
        </row>
        <row r="190">
          <cell r="A190">
            <v>5678</v>
          </cell>
          <cell r="B190" t="str">
            <v>VERSCHAEVE Edwin</v>
          </cell>
          <cell r="C190" t="str">
            <v>K.BR</v>
          </cell>
        </row>
        <row r="191">
          <cell r="A191">
            <v>8676</v>
          </cell>
          <cell r="B191" t="str">
            <v>NEUBOURG Freddy</v>
          </cell>
          <cell r="C191" t="str">
            <v>K.BR</v>
          </cell>
        </row>
        <row r="192">
          <cell r="A192">
            <v>7036</v>
          </cell>
          <cell r="B192" t="str">
            <v>MISMAN Eddy</v>
          </cell>
          <cell r="C192" t="str">
            <v>K.Br</v>
          </cell>
          <cell r="E192" t="str">
            <v>1°</v>
          </cell>
        </row>
        <row r="193">
          <cell r="A193">
            <v>7311</v>
          </cell>
          <cell r="B193" t="str">
            <v>BUZEYN Jean</v>
          </cell>
          <cell r="C193" t="str">
            <v>K.Br</v>
          </cell>
          <cell r="D193" t="str">
            <v>NS</v>
          </cell>
          <cell r="E193" t="str">
            <v>3°</v>
          </cell>
        </row>
        <row r="194">
          <cell r="A194">
            <v>9595</v>
          </cell>
          <cell r="B194" t="str">
            <v>VERBEURE Danny</v>
          </cell>
          <cell r="C194" t="str">
            <v>K.Br</v>
          </cell>
          <cell r="E194" t="b">
            <v>0</v>
          </cell>
        </row>
        <row r="195">
          <cell r="A195">
            <v>6435</v>
          </cell>
          <cell r="B195" t="str">
            <v>BELAEY DANNY</v>
          </cell>
          <cell r="C195" t="str">
            <v>K.Br</v>
          </cell>
          <cell r="E195" t="str">
            <v>4°</v>
          </cell>
        </row>
        <row r="196">
          <cell r="A196">
            <v>7874</v>
          </cell>
          <cell r="B196" t="str">
            <v>MEERSMAN Chrisrtian</v>
          </cell>
          <cell r="C196" t="str">
            <v>K.Br</v>
          </cell>
          <cell r="D196" t="str">
            <v>NS</v>
          </cell>
        </row>
        <row r="197">
          <cell r="A197">
            <v>7866</v>
          </cell>
          <cell r="B197" t="str">
            <v>VAN LAARHOVEN Roland</v>
          </cell>
          <cell r="C197" t="str">
            <v>K.Br</v>
          </cell>
          <cell r="D197" t="str">
            <v>NS</v>
          </cell>
        </row>
        <row r="198">
          <cell r="A198">
            <v>7865</v>
          </cell>
          <cell r="B198" t="str">
            <v>VINK Michael</v>
          </cell>
          <cell r="C198" t="str">
            <v>K.Br</v>
          </cell>
          <cell r="D198" t="str">
            <v>NS</v>
          </cell>
        </row>
        <row r="199">
          <cell r="A199">
            <v>7052</v>
          </cell>
          <cell r="B199" t="str">
            <v>TEMMERMAN Jurgen</v>
          </cell>
          <cell r="C199" t="str">
            <v>K.Br</v>
          </cell>
          <cell r="D199" t="str">
            <v>NS</v>
          </cell>
        </row>
        <row r="201">
          <cell r="A201">
            <v>4422</v>
          </cell>
          <cell r="B201" t="str">
            <v>DE MEYER Rudi</v>
          </cell>
          <cell r="C201" t="str">
            <v>K.EBC</v>
          </cell>
          <cell r="E201" t="str">
            <v>2°</v>
          </cell>
        </row>
        <row r="202">
          <cell r="A202">
            <v>1022</v>
          </cell>
          <cell r="B202" t="str">
            <v>MENHEER Leslie</v>
          </cell>
          <cell r="C202" t="str">
            <v>K.EBC</v>
          </cell>
          <cell r="E202" t="str">
            <v>hfd</v>
          </cell>
        </row>
        <row r="203">
          <cell r="A203">
            <v>4473</v>
          </cell>
          <cell r="B203" t="str">
            <v>DE BAETS Ronny</v>
          </cell>
          <cell r="C203" t="str">
            <v>K.EBC</v>
          </cell>
          <cell r="E203" t="str">
            <v>1°</v>
          </cell>
        </row>
        <row r="204">
          <cell r="A204">
            <v>4482</v>
          </cell>
          <cell r="B204" t="str">
            <v>STAELENS Freddy</v>
          </cell>
          <cell r="C204" t="str">
            <v>K.EBC</v>
          </cell>
          <cell r="E204" t="str">
            <v>hfd</v>
          </cell>
        </row>
        <row r="205">
          <cell r="A205">
            <v>4538</v>
          </cell>
          <cell r="B205" t="str">
            <v>DE LOMBAERT Albert</v>
          </cell>
          <cell r="C205" t="str">
            <v>K.EBC</v>
          </cell>
          <cell r="E205" t="str">
            <v>2°</v>
          </cell>
        </row>
        <row r="206">
          <cell r="A206">
            <v>4539</v>
          </cell>
          <cell r="B206" t="str">
            <v>DE MIL Christiaan</v>
          </cell>
          <cell r="C206" t="str">
            <v>K.EBC</v>
          </cell>
          <cell r="E206" t="str">
            <v>hfd</v>
          </cell>
        </row>
        <row r="207">
          <cell r="A207">
            <v>4544</v>
          </cell>
          <cell r="B207" t="str">
            <v>GEVAERT Michel</v>
          </cell>
          <cell r="C207" t="str">
            <v>K.EBC</v>
          </cell>
          <cell r="E207" t="str">
            <v>2°</v>
          </cell>
        </row>
        <row r="208">
          <cell r="A208">
            <v>4545</v>
          </cell>
          <cell r="B208" t="str">
            <v>GOETHALS Armand</v>
          </cell>
          <cell r="C208" t="str">
            <v>K.EBC</v>
          </cell>
          <cell r="E208" t="str">
            <v>1°</v>
          </cell>
        </row>
        <row r="209">
          <cell r="A209">
            <v>4558</v>
          </cell>
          <cell r="B209" t="str">
            <v>SIMOENS Wilfried</v>
          </cell>
          <cell r="C209" t="str">
            <v>K.EBC</v>
          </cell>
          <cell r="E209" t="str">
            <v>3°</v>
          </cell>
        </row>
        <row r="210">
          <cell r="A210">
            <v>4559</v>
          </cell>
          <cell r="B210" t="str">
            <v>STANDAERT Arthur</v>
          </cell>
          <cell r="C210" t="str">
            <v>K.EBC</v>
          </cell>
          <cell r="E210" t="str">
            <v>4°</v>
          </cell>
        </row>
        <row r="211">
          <cell r="A211">
            <v>4560</v>
          </cell>
          <cell r="B211" t="str">
            <v>STANDAERT Peter</v>
          </cell>
          <cell r="C211" t="str">
            <v>K.EBC</v>
          </cell>
          <cell r="E211" t="str">
            <v>1°</v>
          </cell>
        </row>
        <row r="212">
          <cell r="A212">
            <v>4561</v>
          </cell>
          <cell r="B212" t="str">
            <v>VAN DAMME Etienne</v>
          </cell>
          <cell r="C212" t="str">
            <v>K.EBC</v>
          </cell>
          <cell r="E212" t="str">
            <v>1°</v>
          </cell>
        </row>
        <row r="213">
          <cell r="A213">
            <v>4567</v>
          </cell>
          <cell r="B213" t="str">
            <v>VLERICK Raf</v>
          </cell>
          <cell r="C213" t="str">
            <v>K.EBC</v>
          </cell>
          <cell r="E213" t="str">
            <v>1°</v>
          </cell>
        </row>
        <row r="214">
          <cell r="A214">
            <v>5212</v>
          </cell>
          <cell r="B214" t="str">
            <v>STEVENS Martin</v>
          </cell>
          <cell r="C214" t="str">
            <v>K.EBC</v>
          </cell>
          <cell r="E214" t="str">
            <v>2°</v>
          </cell>
        </row>
        <row r="215">
          <cell r="A215">
            <v>5769</v>
          </cell>
          <cell r="B215" t="str">
            <v>HAERENS Raf</v>
          </cell>
          <cell r="C215" t="str">
            <v>K.EBC</v>
          </cell>
          <cell r="E215" t="str">
            <v>2°</v>
          </cell>
        </row>
        <row r="216">
          <cell r="A216">
            <v>9067</v>
          </cell>
          <cell r="B216" t="str">
            <v>De Letter Sandra</v>
          </cell>
          <cell r="C216" t="str">
            <v>K.EBC</v>
          </cell>
          <cell r="E216" t="str">
            <v>2°</v>
          </cell>
        </row>
        <row r="217">
          <cell r="A217">
            <v>6096</v>
          </cell>
          <cell r="B217" t="str">
            <v>VAN REETH Rudy</v>
          </cell>
          <cell r="C217" t="str">
            <v>K.EBC</v>
          </cell>
          <cell r="E217" t="str">
            <v>3°</v>
          </cell>
        </row>
        <row r="218">
          <cell r="A218">
            <v>6097</v>
          </cell>
          <cell r="B218" t="str">
            <v>VAN DE VOORDE Johan</v>
          </cell>
          <cell r="C218" t="str">
            <v>K.EBC</v>
          </cell>
          <cell r="E218" t="str">
            <v>exc</v>
          </cell>
        </row>
        <row r="219">
          <cell r="A219">
            <v>6709</v>
          </cell>
          <cell r="B219" t="str">
            <v>WELVAERT Yves</v>
          </cell>
          <cell r="C219" t="str">
            <v>K.EBC</v>
          </cell>
          <cell r="E219" t="str">
            <v>1°</v>
          </cell>
        </row>
        <row r="220">
          <cell r="A220">
            <v>7478</v>
          </cell>
          <cell r="B220" t="str">
            <v>BAUMGARTE Cees</v>
          </cell>
          <cell r="C220" t="str">
            <v>K.EBC</v>
          </cell>
          <cell r="E220" t="str">
            <v>3°</v>
          </cell>
        </row>
        <row r="221">
          <cell r="A221">
            <v>8659</v>
          </cell>
          <cell r="B221" t="str">
            <v>LAMPAERT Eddy</v>
          </cell>
          <cell r="C221" t="str">
            <v>K.EBC</v>
          </cell>
          <cell r="E221" t="str">
            <v>4°</v>
          </cell>
        </row>
        <row r="222">
          <cell r="A222">
            <v>9057</v>
          </cell>
          <cell r="B222" t="str">
            <v>BONTE William</v>
          </cell>
          <cell r="C222" t="str">
            <v>K.EBC</v>
          </cell>
          <cell r="E222" t="str">
            <v>3°</v>
          </cell>
        </row>
        <row r="223">
          <cell r="A223">
            <v>7474</v>
          </cell>
          <cell r="B223" t="str">
            <v>Geirnaert Marc</v>
          </cell>
          <cell r="C223" t="str">
            <v>K.EBC</v>
          </cell>
          <cell r="E223" t="str">
            <v>4°</v>
          </cell>
        </row>
        <row r="224">
          <cell r="A224">
            <v>7312</v>
          </cell>
          <cell r="B224" t="str">
            <v>Van Acker Johan</v>
          </cell>
          <cell r="C224" t="str">
            <v>K.EBC</v>
          </cell>
          <cell r="E224" t="str">
            <v>2°</v>
          </cell>
        </row>
        <row r="225">
          <cell r="A225">
            <v>6094</v>
          </cell>
          <cell r="B225" t="str">
            <v>Van Acker Steven</v>
          </cell>
          <cell r="C225" t="str">
            <v>K.EBC</v>
          </cell>
          <cell r="E225" t="str">
            <v>ere</v>
          </cell>
        </row>
        <row r="226">
          <cell r="A226">
            <v>5015</v>
          </cell>
          <cell r="B226" t="str">
            <v>Himschoot Daniel</v>
          </cell>
          <cell r="C226" t="str">
            <v>K.EBC</v>
          </cell>
          <cell r="E226" t="str">
            <v>3°</v>
          </cell>
        </row>
        <row r="227">
          <cell r="A227">
            <v>1046</v>
          </cell>
          <cell r="B227" t="str">
            <v xml:space="preserve">Bruggeman Franky </v>
          </cell>
          <cell r="C227" t="str">
            <v>K.EBC</v>
          </cell>
          <cell r="E227" t="str">
            <v>4°</v>
          </cell>
        </row>
        <row r="228">
          <cell r="A228">
            <v>6690</v>
          </cell>
          <cell r="B228" t="str">
            <v>BAUWENS Etienne</v>
          </cell>
          <cell r="C228" t="str">
            <v>K.EBC</v>
          </cell>
          <cell r="E228" t="str">
            <v>2°</v>
          </cell>
        </row>
        <row r="229">
          <cell r="A229">
            <v>4395</v>
          </cell>
          <cell r="B229" t="str">
            <v>DE PAEPE Roland</v>
          </cell>
          <cell r="C229" t="str">
            <v>K.EBC</v>
          </cell>
          <cell r="E229" t="str">
            <v>3°</v>
          </cell>
        </row>
        <row r="230">
          <cell r="A230">
            <v>8656</v>
          </cell>
          <cell r="B230" t="str">
            <v>MELKEBEKE Julien</v>
          </cell>
          <cell r="C230" t="str">
            <v>K.EBC</v>
          </cell>
          <cell r="E230" t="str">
            <v>5°</v>
          </cell>
        </row>
        <row r="231">
          <cell r="A231">
            <v>4446</v>
          </cell>
          <cell r="B231" t="str">
            <v>Fourneau Alain</v>
          </cell>
          <cell r="C231" t="str">
            <v>K.EBC</v>
          </cell>
          <cell r="E231" t="str">
            <v>2°</v>
          </cell>
        </row>
        <row r="232">
          <cell r="A232">
            <v>4490</v>
          </cell>
          <cell r="B232" t="str">
            <v>VAN LANCKER Pierre</v>
          </cell>
          <cell r="C232" t="str">
            <v>K.EBC</v>
          </cell>
          <cell r="E232" t="str">
            <v>3°</v>
          </cell>
        </row>
        <row r="233">
          <cell r="A233">
            <v>9524</v>
          </cell>
          <cell r="B233" t="str">
            <v>CLAERHOUT Robin</v>
          </cell>
          <cell r="C233" t="str">
            <v>K.EBC</v>
          </cell>
          <cell r="E233" t="str">
            <v>1°</v>
          </cell>
        </row>
        <row r="234">
          <cell r="A234">
            <v>7479</v>
          </cell>
          <cell r="B234" t="str">
            <v>HONGENAERT Erwin</v>
          </cell>
          <cell r="C234" t="str">
            <v>K.EBC</v>
          </cell>
          <cell r="E234" t="str">
            <v>3°</v>
          </cell>
        </row>
        <row r="235">
          <cell r="A235">
            <v>9525</v>
          </cell>
          <cell r="B235" t="str">
            <v>DE JONGE Cor</v>
          </cell>
          <cell r="C235" t="str">
            <v>K.EBC</v>
          </cell>
          <cell r="E235" t="str">
            <v>1°</v>
          </cell>
        </row>
        <row r="236">
          <cell r="A236">
            <v>9267</v>
          </cell>
          <cell r="B236" t="str">
            <v>JANSSEN Willem</v>
          </cell>
          <cell r="C236" t="str">
            <v>K.EBC</v>
          </cell>
          <cell r="E236" t="str">
            <v>exc</v>
          </cell>
        </row>
        <row r="237">
          <cell r="A237">
            <v>1071</v>
          </cell>
          <cell r="B237" t="str">
            <v>BILLIET Jelle</v>
          </cell>
          <cell r="C237" t="str">
            <v>K.EBC</v>
          </cell>
          <cell r="E237" t="str">
            <v>4)</v>
          </cell>
        </row>
        <row r="238">
          <cell r="A238" t="str">
            <v>6417B</v>
          </cell>
          <cell r="B238" t="str">
            <v>BLOMME Jean-Thierry</v>
          </cell>
          <cell r="C238" t="str">
            <v>K.EBC</v>
          </cell>
          <cell r="E238" t="str">
            <v>1°</v>
          </cell>
        </row>
        <row r="239">
          <cell r="A239">
            <v>9807</v>
          </cell>
          <cell r="B239" t="str">
            <v>DE BRUYCKER Pierre</v>
          </cell>
          <cell r="C239" t="str">
            <v>K.EBC</v>
          </cell>
          <cell r="E239" t="str">
            <v>4°</v>
          </cell>
        </row>
        <row r="240">
          <cell r="A240">
            <v>4491</v>
          </cell>
          <cell r="B240" t="str">
            <v>VAN SCHUYLENBERGH Jean-Paul</v>
          </cell>
          <cell r="C240" t="str">
            <v>K.EBC</v>
          </cell>
          <cell r="E240" t="str">
            <v>2°</v>
          </cell>
        </row>
        <row r="241">
          <cell r="A241">
            <v>7906</v>
          </cell>
          <cell r="B241" t="str">
            <v>DE CLERCQ Carlos</v>
          </cell>
          <cell r="C241" t="str">
            <v>K.EBC</v>
          </cell>
          <cell r="D241" t="str">
            <v>NS</v>
          </cell>
        </row>
        <row r="243">
          <cell r="A243">
            <v>9424</v>
          </cell>
          <cell r="B243" t="str">
            <v>VAN DEN  EEDE  Marc</v>
          </cell>
          <cell r="C243" t="str">
            <v>K.EWH</v>
          </cell>
          <cell r="E243" t="str">
            <v>2°</v>
          </cell>
        </row>
        <row r="244">
          <cell r="A244">
            <v>4425</v>
          </cell>
          <cell r="B244" t="str">
            <v>GEVAERT André</v>
          </cell>
          <cell r="C244" t="str">
            <v>K.EWH</v>
          </cell>
          <cell r="E244" t="str">
            <v>3°</v>
          </cell>
        </row>
        <row r="245">
          <cell r="A245">
            <v>8063</v>
          </cell>
          <cell r="B245" t="str">
            <v>COPPENS Christiaan</v>
          </cell>
          <cell r="C245" t="str">
            <v>K.EWH</v>
          </cell>
          <cell r="E245" t="str">
            <v>3°</v>
          </cell>
        </row>
        <row r="246">
          <cell r="A246">
            <v>8657</v>
          </cell>
          <cell r="B246" t="str">
            <v>HOLDERBEKE Alex</v>
          </cell>
          <cell r="C246" t="str">
            <v>K.EWH</v>
          </cell>
          <cell r="E246" t="str">
            <v>3°</v>
          </cell>
        </row>
        <row r="247">
          <cell r="A247">
            <v>4425</v>
          </cell>
          <cell r="B247" t="str">
            <v xml:space="preserve">GEVAERT André </v>
          </cell>
          <cell r="C247" t="str">
            <v>K.EWH</v>
          </cell>
          <cell r="E247" t="str">
            <v>3°</v>
          </cell>
        </row>
        <row r="248">
          <cell r="A248">
            <v>7806</v>
          </cell>
          <cell r="B248" t="str">
            <v>BAUTE Steven</v>
          </cell>
          <cell r="C248" t="str">
            <v>K.EWH</v>
          </cell>
          <cell r="E248" t="str">
            <v>3°</v>
          </cell>
        </row>
        <row r="249">
          <cell r="A249">
            <v>9593</v>
          </cell>
          <cell r="B249" t="str">
            <v>TRENSON Gabriël</v>
          </cell>
          <cell r="C249" t="str">
            <v>K.EWH</v>
          </cell>
          <cell r="E249" t="str">
            <v>5°</v>
          </cell>
        </row>
        <row r="250">
          <cell r="A250">
            <v>4446</v>
          </cell>
          <cell r="B250" t="str">
            <v>FOURNEAU Alain</v>
          </cell>
          <cell r="C250" t="str">
            <v>K.EWH</v>
          </cell>
          <cell r="E250" t="b">
            <v>0</v>
          </cell>
        </row>
        <row r="251">
          <cell r="A251">
            <v>9592</v>
          </cell>
          <cell r="B251" t="str">
            <v>DE LOBEL Marc</v>
          </cell>
          <cell r="C251" t="str">
            <v>K.EWH</v>
          </cell>
          <cell r="E251" t="str">
            <v>3°</v>
          </cell>
        </row>
        <row r="252">
          <cell r="A252">
            <v>4472</v>
          </cell>
          <cell r="B252" t="str">
            <v>DE BAETS Danny</v>
          </cell>
          <cell r="C252" t="str">
            <v>K.EWH</v>
          </cell>
          <cell r="D252" t="str">
            <v>HNS</v>
          </cell>
          <cell r="E252" t="str">
            <v>4°</v>
          </cell>
        </row>
        <row r="253">
          <cell r="A253">
            <v>7879</v>
          </cell>
          <cell r="B253" t="str">
            <v>SILVERSMET Patrick</v>
          </cell>
          <cell r="C253" t="str">
            <v>K.EWH</v>
          </cell>
          <cell r="D253" t="str">
            <v>NS</v>
          </cell>
        </row>
        <row r="254">
          <cell r="A254">
            <v>9966</v>
          </cell>
          <cell r="B254" t="str">
            <v>BRUGGEMAN Etienne</v>
          </cell>
          <cell r="C254" t="str">
            <v xml:space="preserve"> K.EWH</v>
          </cell>
          <cell r="D254" t="str">
            <v>NS</v>
          </cell>
        </row>
        <row r="256">
          <cell r="A256">
            <v>7465</v>
          </cell>
          <cell r="B256" t="str">
            <v>COUSSEMENT Wim</v>
          </cell>
          <cell r="C256" t="str">
            <v>K.GHOK</v>
          </cell>
          <cell r="E256" t="str">
            <v>2°</v>
          </cell>
        </row>
        <row r="257">
          <cell r="A257">
            <v>8047</v>
          </cell>
          <cell r="B257" t="str">
            <v>DEVRIENDT Bart</v>
          </cell>
          <cell r="C257" t="str">
            <v>K.GHOK</v>
          </cell>
          <cell r="E257" t="str">
            <v>2°</v>
          </cell>
        </row>
        <row r="258">
          <cell r="A258">
            <v>4435</v>
          </cell>
          <cell r="B258" t="str">
            <v>HERREMAN Roger</v>
          </cell>
          <cell r="C258" t="str">
            <v>K.GHOK</v>
          </cell>
          <cell r="E258" t="str">
            <v>3°</v>
          </cell>
        </row>
        <row r="259">
          <cell r="A259">
            <v>4551</v>
          </cell>
          <cell r="B259" t="str">
            <v>LEMAN Gwen</v>
          </cell>
          <cell r="C259" t="str">
            <v>K.GHOK</v>
          </cell>
          <cell r="E259" t="str">
            <v>1°</v>
          </cell>
        </row>
        <row r="260">
          <cell r="A260">
            <v>4775</v>
          </cell>
          <cell r="B260" t="str">
            <v>GOETHALS Didier</v>
          </cell>
          <cell r="C260" t="str">
            <v>K.GHOK</v>
          </cell>
          <cell r="E260" t="str">
            <v>exc</v>
          </cell>
        </row>
        <row r="261">
          <cell r="A261">
            <v>4789</v>
          </cell>
          <cell r="B261" t="str">
            <v>CAPPELLE Herwig</v>
          </cell>
          <cell r="C261" t="str">
            <v>K.GHOK</v>
          </cell>
          <cell r="E261" t="str">
            <v>3°</v>
          </cell>
        </row>
        <row r="262">
          <cell r="A262">
            <v>4790</v>
          </cell>
          <cell r="B262" t="str">
            <v>DE MOOR Frederik</v>
          </cell>
          <cell r="C262" t="str">
            <v>K.GHOK</v>
          </cell>
          <cell r="E262" t="str">
            <v>1°</v>
          </cell>
        </row>
        <row r="263">
          <cell r="A263">
            <v>4791</v>
          </cell>
          <cell r="B263" t="str">
            <v>DE MOOR Willy</v>
          </cell>
          <cell r="C263" t="str">
            <v>K.GHOK</v>
          </cell>
          <cell r="E263" t="str">
            <v>3°</v>
          </cell>
        </row>
        <row r="264">
          <cell r="A264">
            <v>4793</v>
          </cell>
          <cell r="B264" t="str">
            <v>DETAVERNIER Hendrik</v>
          </cell>
          <cell r="C264" t="str">
            <v>K.GHOK</v>
          </cell>
          <cell r="E264" t="b">
            <v>0</v>
          </cell>
        </row>
        <row r="265">
          <cell r="A265">
            <v>7823</v>
          </cell>
          <cell r="B265" t="str">
            <v>JOYE Robert</v>
          </cell>
          <cell r="C265" t="str">
            <v>K.GHOK</v>
          </cell>
          <cell r="E265" t="str">
            <v>2°</v>
          </cell>
        </row>
        <row r="266">
          <cell r="A266">
            <v>8513</v>
          </cell>
          <cell r="B266" t="str">
            <v>DECOCK Johan</v>
          </cell>
          <cell r="C266" t="str">
            <v>K.GHOK</v>
          </cell>
          <cell r="E266" t="b">
            <v>0</v>
          </cell>
        </row>
        <row r="267">
          <cell r="A267">
            <v>4659</v>
          </cell>
          <cell r="B267" t="str">
            <v>BAS Jacques</v>
          </cell>
          <cell r="C267" t="str">
            <v>K.GHOK</v>
          </cell>
          <cell r="E267" t="str">
            <v>1°</v>
          </cell>
        </row>
        <row r="268">
          <cell r="A268">
            <v>4656</v>
          </cell>
          <cell r="B268" t="str">
            <v>POLLIE Luc</v>
          </cell>
          <cell r="C268" t="str">
            <v>K.GHOK</v>
          </cell>
          <cell r="E268" t="str">
            <v>exc</v>
          </cell>
        </row>
        <row r="269">
          <cell r="A269">
            <v>3807</v>
          </cell>
          <cell r="B269" t="str">
            <v>VERBRUGGHE Johan</v>
          </cell>
          <cell r="C269" t="str">
            <v>K.GHOK</v>
          </cell>
          <cell r="E269" t="str">
            <v>3°</v>
          </cell>
        </row>
        <row r="270">
          <cell r="A270">
            <v>9274</v>
          </cell>
          <cell r="B270" t="str">
            <v>VERBRUGGHE Philip</v>
          </cell>
          <cell r="C270" t="str">
            <v>K.GHOK</v>
          </cell>
          <cell r="E270" t="str">
            <v>2°</v>
          </cell>
        </row>
        <row r="271">
          <cell r="A271">
            <v>7689</v>
          </cell>
          <cell r="B271" t="str">
            <v>BOSSAERT Dirk</v>
          </cell>
          <cell r="C271" t="str">
            <v>K.GHOK</v>
          </cell>
          <cell r="E271" t="b">
            <v>0</v>
          </cell>
        </row>
        <row r="272">
          <cell r="A272">
            <v>8736</v>
          </cell>
          <cell r="B272" t="str">
            <v>VEYS Renzo</v>
          </cell>
          <cell r="C272" t="str">
            <v>K.GHOK</v>
          </cell>
          <cell r="E272" t="str">
            <v>1°</v>
          </cell>
        </row>
        <row r="273">
          <cell r="A273">
            <v>9440</v>
          </cell>
          <cell r="B273" t="str">
            <v>DECOCK Stephan</v>
          </cell>
          <cell r="C273" t="str">
            <v>K.GHOK</v>
          </cell>
          <cell r="E273" t="str">
            <v>3°</v>
          </cell>
        </row>
        <row r="274">
          <cell r="A274">
            <v>8688</v>
          </cell>
          <cell r="B274" t="str">
            <v>DECEUNINCK Kurt</v>
          </cell>
          <cell r="C274" t="str">
            <v>K.GHOK</v>
          </cell>
          <cell r="E274" t="str">
            <v>2°</v>
          </cell>
        </row>
        <row r="275">
          <cell r="A275">
            <v>9437</v>
          </cell>
          <cell r="B275" t="str">
            <v>DHAEYER Rémy</v>
          </cell>
          <cell r="C275" t="str">
            <v>K.GHOK</v>
          </cell>
          <cell r="E275" t="b">
            <v>0</v>
          </cell>
        </row>
        <row r="276">
          <cell r="A276">
            <v>8088</v>
          </cell>
          <cell r="B276" t="str">
            <v>VERCAEMERE Jaak</v>
          </cell>
          <cell r="C276" t="str">
            <v>K.GHOK</v>
          </cell>
          <cell r="E276" t="str">
            <v>2°</v>
          </cell>
        </row>
        <row r="277">
          <cell r="A277">
            <v>1143</v>
          </cell>
          <cell r="B277" t="str">
            <v>LOUAGIE Bjorn</v>
          </cell>
          <cell r="C277" t="str">
            <v>K.GHOK</v>
          </cell>
          <cell r="E277" t="str">
            <v>2°</v>
          </cell>
        </row>
        <row r="278">
          <cell r="A278">
            <v>7821</v>
          </cell>
          <cell r="B278" t="str">
            <v>VROMANT Marc</v>
          </cell>
          <cell r="C278" t="str">
            <v>K.GHOK</v>
          </cell>
          <cell r="E278" t="str">
            <v>2°</v>
          </cell>
        </row>
        <row r="279">
          <cell r="A279">
            <v>5746</v>
          </cell>
          <cell r="B279" t="str">
            <v>NICHELSON Pascal</v>
          </cell>
          <cell r="C279" t="str">
            <v>K.GHOK</v>
          </cell>
          <cell r="E279" t="str">
            <v>1°</v>
          </cell>
        </row>
        <row r="280">
          <cell r="A280">
            <v>7814</v>
          </cell>
          <cell r="B280" t="str">
            <v>DEWILDE Johan</v>
          </cell>
          <cell r="C280" t="str">
            <v>K.GHOK</v>
          </cell>
          <cell r="E280" t="str">
            <v>4°</v>
          </cell>
        </row>
        <row r="281">
          <cell r="A281">
            <v>8873</v>
          </cell>
          <cell r="B281" t="str">
            <v>DEVOS Claude</v>
          </cell>
          <cell r="C281" t="str">
            <v>K.GHOK</v>
          </cell>
          <cell r="E281" t="str">
            <v>2°</v>
          </cell>
        </row>
        <row r="282">
          <cell r="A282">
            <v>9531</v>
          </cell>
          <cell r="B282" t="str">
            <v>ROELAND Juliaan</v>
          </cell>
          <cell r="C282" t="str">
            <v>K.GHOK</v>
          </cell>
          <cell r="E282" t="str">
            <v>5°</v>
          </cell>
        </row>
        <row r="283">
          <cell r="A283">
            <v>8282</v>
          </cell>
          <cell r="B283" t="str">
            <v>PATTYN Guy</v>
          </cell>
          <cell r="C283" t="str">
            <v>K.GHOK</v>
          </cell>
          <cell r="E283" t="str">
            <v>4°</v>
          </cell>
        </row>
        <row r="284">
          <cell r="A284">
            <v>9532</v>
          </cell>
          <cell r="B284" t="str">
            <v>VIENNE Isabelle</v>
          </cell>
          <cell r="C284" t="str">
            <v>K.GHOK</v>
          </cell>
          <cell r="E284" t="b">
            <v>0</v>
          </cell>
        </row>
        <row r="285">
          <cell r="A285">
            <v>7499</v>
          </cell>
          <cell r="B285" t="str">
            <v>GRAYE André</v>
          </cell>
          <cell r="C285" t="str">
            <v>K.GHOK</v>
          </cell>
          <cell r="E285" t="str">
            <v>2°</v>
          </cell>
        </row>
        <row r="286">
          <cell r="A286">
            <v>7524</v>
          </cell>
          <cell r="B286" t="str">
            <v>SCHOKELE Ronny</v>
          </cell>
          <cell r="C286" t="str">
            <v>K.GHOK</v>
          </cell>
          <cell r="E286" t="str">
            <v>3°</v>
          </cell>
        </row>
        <row r="287">
          <cell r="A287">
            <v>4687</v>
          </cell>
          <cell r="B287" t="str">
            <v>VANHAESEBROEK Didier</v>
          </cell>
          <cell r="C287" t="str">
            <v>K.GHOK</v>
          </cell>
          <cell r="E287" t="str">
            <v>4°</v>
          </cell>
        </row>
        <row r="288">
          <cell r="A288">
            <v>9433</v>
          </cell>
          <cell r="B288" t="str">
            <v>LATRUWE Nicolas</v>
          </cell>
          <cell r="C288" t="str">
            <v>K.GHOK</v>
          </cell>
          <cell r="E288" t="str">
            <v>5°</v>
          </cell>
        </row>
        <row r="289">
          <cell r="A289">
            <v>9511</v>
          </cell>
          <cell r="B289" t="str">
            <v>HOUSSIN Mario</v>
          </cell>
          <cell r="C289" t="str">
            <v>K.GHOK</v>
          </cell>
          <cell r="E289" t="str">
            <v>2°</v>
          </cell>
        </row>
        <row r="290">
          <cell r="A290">
            <v>4435</v>
          </cell>
          <cell r="B290" t="str">
            <v>HERREMAN Roger</v>
          </cell>
          <cell r="C290" t="str">
            <v>K.GHOK</v>
          </cell>
          <cell r="E290" t="str">
            <v>3°</v>
          </cell>
        </row>
        <row r="291">
          <cell r="A291">
            <v>9783</v>
          </cell>
          <cell r="B291" t="str">
            <v>DEVOLDER Freddy</v>
          </cell>
          <cell r="C291" t="str">
            <v>K.GHOK</v>
          </cell>
          <cell r="E291" t="b">
            <v>0</v>
          </cell>
        </row>
        <row r="292">
          <cell r="A292">
            <v>9764</v>
          </cell>
          <cell r="B292" t="str">
            <v>VERCAEMERE Philippe</v>
          </cell>
          <cell r="C292" t="str">
            <v>K.GHOK</v>
          </cell>
          <cell r="E292" t="b">
            <v>0</v>
          </cell>
        </row>
        <row r="293">
          <cell r="A293">
            <v>9855</v>
          </cell>
          <cell r="B293" t="str">
            <v>CARDOEN Kurt</v>
          </cell>
          <cell r="C293" t="str">
            <v>K.GHOK</v>
          </cell>
          <cell r="E293" t="str">
            <v>5°</v>
          </cell>
        </row>
        <row r="294">
          <cell r="A294">
            <v>9765</v>
          </cell>
          <cell r="B294" t="str">
            <v>VERCAEMERE Bjorn</v>
          </cell>
          <cell r="C294" t="str">
            <v>K.GHOK</v>
          </cell>
          <cell r="E294" t="b">
            <v>0</v>
          </cell>
        </row>
        <row r="295">
          <cell r="A295">
            <v>9785</v>
          </cell>
          <cell r="B295" t="str">
            <v>DE SMET Wim</v>
          </cell>
          <cell r="C295" t="str">
            <v>K.GHOK</v>
          </cell>
          <cell r="E295" t="str">
            <v>5°</v>
          </cell>
        </row>
        <row r="296">
          <cell r="A296">
            <v>9079</v>
          </cell>
          <cell r="B296" t="str">
            <v>HIMPE Jean</v>
          </cell>
          <cell r="C296" t="str">
            <v>K.GHOK</v>
          </cell>
          <cell r="E296" t="b">
            <v>0</v>
          </cell>
        </row>
        <row r="297">
          <cell r="A297">
            <v>9502</v>
          </cell>
          <cell r="B297" t="str">
            <v xml:space="preserve">Himpe Jeremy  </v>
          </cell>
          <cell r="C297" t="str">
            <v>K.GHOK</v>
          </cell>
          <cell r="E297" t="b">
            <v>0</v>
          </cell>
        </row>
        <row r="298">
          <cell r="A298">
            <v>7458</v>
          </cell>
          <cell r="B298" t="str">
            <v>DUMON Eddy</v>
          </cell>
          <cell r="C298" t="str">
            <v>K.GHOK</v>
          </cell>
          <cell r="E298" t="b">
            <v>0</v>
          </cell>
        </row>
        <row r="299">
          <cell r="A299">
            <v>9439</v>
          </cell>
          <cell r="B299" t="str">
            <v>VANDENBERGHE Rudy</v>
          </cell>
          <cell r="C299" t="str">
            <v>K.GHOK</v>
          </cell>
          <cell r="E299" t="b">
            <v>0</v>
          </cell>
        </row>
        <row r="300">
          <cell r="A300">
            <v>9080</v>
          </cell>
          <cell r="B300" t="str">
            <v>VANKEIRSBULCK Alex</v>
          </cell>
          <cell r="C300" t="str">
            <v>K.GHOK</v>
          </cell>
          <cell r="E300" t="b">
            <v>0</v>
          </cell>
        </row>
        <row r="301">
          <cell r="A301">
            <v>8735</v>
          </cell>
          <cell r="B301" t="str">
            <v>VAN DEN BUVERIE Eric</v>
          </cell>
          <cell r="C301" t="str">
            <v>K.GHOK</v>
          </cell>
          <cell r="E301" t="b">
            <v>0</v>
          </cell>
        </row>
        <row r="302">
          <cell r="A302">
            <v>4147</v>
          </cell>
          <cell r="B302" t="str">
            <v>D'HONT Steven</v>
          </cell>
          <cell r="C302" t="str">
            <v>K.GHOK</v>
          </cell>
          <cell r="E302" t="str">
            <v>ere</v>
          </cell>
        </row>
        <row r="303">
          <cell r="A303">
            <v>7465</v>
          </cell>
          <cell r="B303" t="str">
            <v>COUSSEMENT Wim</v>
          </cell>
          <cell r="C303" t="str">
            <v>K.GHOK</v>
          </cell>
          <cell r="E303" t="str">
            <v>2°</v>
          </cell>
        </row>
        <row r="304">
          <cell r="A304">
            <v>8873</v>
          </cell>
          <cell r="B304" t="str">
            <v>DEVOS Claude</v>
          </cell>
          <cell r="C304" t="str">
            <v>K.GHOK</v>
          </cell>
          <cell r="E304" t="str">
            <v>2°</v>
          </cell>
        </row>
        <row r="305">
          <cell r="A305">
            <v>7316</v>
          </cell>
          <cell r="B305" t="str">
            <v>RONDELE Freddy</v>
          </cell>
          <cell r="C305" t="str">
            <v>K.GHOK</v>
          </cell>
          <cell r="E305" t="str">
            <v>4°</v>
          </cell>
        </row>
        <row r="306">
          <cell r="A306">
            <v>8031</v>
          </cell>
          <cell r="B306" t="str">
            <v>DUJARDIN Jean-Pierre</v>
          </cell>
          <cell r="C306" t="str">
            <v>K.GHOK</v>
          </cell>
          <cell r="D306" t="str">
            <v>NS</v>
          </cell>
        </row>
        <row r="307">
          <cell r="A307">
            <v>8029</v>
          </cell>
          <cell r="B307" t="str">
            <v>STAMPER Stefaan</v>
          </cell>
          <cell r="C307" t="str">
            <v>K.GHOK</v>
          </cell>
          <cell r="D307" t="str">
            <v>NS</v>
          </cell>
        </row>
        <row r="308">
          <cell r="A308">
            <v>8024</v>
          </cell>
          <cell r="B308" t="str">
            <v>VERBRUGGE Pol</v>
          </cell>
          <cell r="C308" t="str">
            <v>K.GHOK</v>
          </cell>
          <cell r="D308" t="str">
            <v>NS</v>
          </cell>
        </row>
        <row r="309">
          <cell r="A309">
            <v>8022</v>
          </cell>
          <cell r="B309" t="str">
            <v>VION Mark</v>
          </cell>
          <cell r="C309" t="str">
            <v>K.GHOK</v>
          </cell>
          <cell r="D309" t="str">
            <v>NS</v>
          </cell>
        </row>
        <row r="311">
          <cell r="A311">
            <v>6678</v>
          </cell>
          <cell r="B311" t="str">
            <v>DE CORTE Jan</v>
          </cell>
          <cell r="C311" t="str">
            <v>K.Kn</v>
          </cell>
          <cell r="E311" t="str">
            <v>5°</v>
          </cell>
        </row>
        <row r="312">
          <cell r="A312">
            <v>6399</v>
          </cell>
          <cell r="B312" t="str">
            <v>DELAERE Marc</v>
          </cell>
          <cell r="C312" t="str">
            <v>K.Kn</v>
          </cell>
          <cell r="E312" t="str">
            <v>3°</v>
          </cell>
        </row>
        <row r="313">
          <cell r="A313">
            <v>7678</v>
          </cell>
          <cell r="B313" t="str">
            <v>DE VREEZE Patrick</v>
          </cell>
          <cell r="C313" t="str">
            <v>K.KN</v>
          </cell>
          <cell r="E313" t="str">
            <v>5°</v>
          </cell>
        </row>
        <row r="314">
          <cell r="A314">
            <v>5178</v>
          </cell>
          <cell r="B314" t="str">
            <v>FRANKEN Luc</v>
          </cell>
          <cell r="C314" t="str">
            <v>K.KN</v>
          </cell>
          <cell r="E314" t="str">
            <v>2°</v>
          </cell>
        </row>
        <row r="315">
          <cell r="A315">
            <v>7284</v>
          </cell>
          <cell r="B315" t="str">
            <v>LANDUYT Sacha</v>
          </cell>
          <cell r="C315" t="str">
            <v>K.KN</v>
          </cell>
          <cell r="E315" t="b">
            <v>0</v>
          </cell>
        </row>
        <row r="316">
          <cell r="A316">
            <v>4522</v>
          </cell>
          <cell r="B316" t="str">
            <v>METTEPENNINGEN Julien</v>
          </cell>
          <cell r="C316" t="str">
            <v>K.KN</v>
          </cell>
          <cell r="E316" t="str">
            <v>5°</v>
          </cell>
        </row>
        <row r="317">
          <cell r="A317">
            <v>4114</v>
          </cell>
          <cell r="B317" t="str">
            <v>VAN KREIJ Jo</v>
          </cell>
          <cell r="C317" t="str">
            <v>K.KN</v>
          </cell>
          <cell r="E317" t="b">
            <v>0</v>
          </cell>
        </row>
        <row r="318">
          <cell r="A318">
            <v>6806</v>
          </cell>
          <cell r="B318" t="str">
            <v>VANHAEREN Leon</v>
          </cell>
          <cell r="C318" t="str">
            <v>K.KN</v>
          </cell>
        </row>
        <row r="319">
          <cell r="A319">
            <v>8678</v>
          </cell>
          <cell r="B319" t="str">
            <v xml:space="preserve">GHAZAL Ahmad </v>
          </cell>
          <cell r="C319" t="str">
            <v>K.KN</v>
          </cell>
        </row>
        <row r="320">
          <cell r="A320">
            <v>7863</v>
          </cell>
          <cell r="B320" t="str">
            <v>DEVREEZE Christiaan</v>
          </cell>
          <cell r="C320" t="str">
            <v>K.Kn</v>
          </cell>
          <cell r="D320" t="str">
            <v>NS</v>
          </cell>
        </row>
        <row r="322">
          <cell r="A322">
            <v>9421</v>
          </cell>
          <cell r="B322" t="str">
            <v>Caudron Danny</v>
          </cell>
          <cell r="C322" t="str">
            <v>K. ME</v>
          </cell>
          <cell r="E322" t="str">
            <v>3°</v>
          </cell>
        </row>
        <row r="323">
          <cell r="A323">
            <v>8410</v>
          </cell>
          <cell r="B323" t="str">
            <v>LIPPENS Tony</v>
          </cell>
          <cell r="C323" t="str">
            <v>K.ME</v>
          </cell>
          <cell r="E323" t="str">
            <v>3°</v>
          </cell>
        </row>
        <row r="324">
          <cell r="A324">
            <v>9420</v>
          </cell>
          <cell r="B324" t="str">
            <v>CAUDRON Bjorn</v>
          </cell>
          <cell r="C324" t="str">
            <v>K.ME</v>
          </cell>
          <cell r="E324" t="str">
            <v>3°</v>
          </cell>
        </row>
        <row r="325">
          <cell r="A325">
            <v>4415</v>
          </cell>
          <cell r="B325" t="str">
            <v>VANPETEGHEM Alex</v>
          </cell>
          <cell r="C325" t="str">
            <v>K.ME</v>
          </cell>
          <cell r="E325" t="str">
            <v>1°</v>
          </cell>
        </row>
        <row r="326">
          <cell r="A326">
            <v>4443</v>
          </cell>
          <cell r="B326" t="str">
            <v>VERBEKEN Albert</v>
          </cell>
          <cell r="C326" t="str">
            <v>K.ME</v>
          </cell>
          <cell r="E326" t="str">
            <v>2°</v>
          </cell>
        </row>
        <row r="327">
          <cell r="A327">
            <v>4529</v>
          </cell>
          <cell r="B327" t="str">
            <v>VERSNOYEN François</v>
          </cell>
          <cell r="C327" t="str">
            <v>K.ME</v>
          </cell>
          <cell r="E327" t="str">
            <v>2°</v>
          </cell>
        </row>
        <row r="328">
          <cell r="A328">
            <v>4643</v>
          </cell>
          <cell r="B328" t="str">
            <v>MESURE Freddy</v>
          </cell>
          <cell r="C328" t="str">
            <v>K.ME</v>
          </cell>
          <cell r="E328" t="str">
            <v>2°</v>
          </cell>
        </row>
        <row r="329">
          <cell r="A329">
            <v>6715</v>
          </cell>
          <cell r="B329" t="str">
            <v>BRUGGEMAN Roger</v>
          </cell>
          <cell r="C329" t="str">
            <v>K.ME</v>
          </cell>
          <cell r="E329" t="b">
            <v>0</v>
          </cell>
        </row>
        <row r="330">
          <cell r="A330">
            <v>8664</v>
          </cell>
          <cell r="B330" t="str">
            <v>OOSTERLINCK Luc</v>
          </cell>
          <cell r="C330" t="str">
            <v>K.ME</v>
          </cell>
          <cell r="E330" t="str">
            <v>4°</v>
          </cell>
        </row>
        <row r="331">
          <cell r="A331">
            <v>8665</v>
          </cell>
          <cell r="B331" t="str">
            <v>VAN DELSEN Edgard</v>
          </cell>
          <cell r="C331" t="str">
            <v>K.ME</v>
          </cell>
          <cell r="E331" t="str">
            <v>5°</v>
          </cell>
        </row>
        <row r="332">
          <cell r="A332">
            <v>8666</v>
          </cell>
          <cell r="B332" t="str">
            <v>BRACKE André</v>
          </cell>
          <cell r="C332" t="str">
            <v>K.ME</v>
          </cell>
          <cell r="E332" t="str">
            <v>4°</v>
          </cell>
        </row>
        <row r="333">
          <cell r="A333">
            <v>8898</v>
          </cell>
          <cell r="B333" t="str">
            <v>RAES Freddy</v>
          </cell>
          <cell r="C333" t="str">
            <v>K.ME</v>
          </cell>
          <cell r="E333" t="str">
            <v>5°</v>
          </cell>
        </row>
        <row r="334">
          <cell r="A334">
            <v>9263</v>
          </cell>
          <cell r="B334" t="str">
            <v>DE  VOS  GUIDO</v>
          </cell>
          <cell r="C334" t="str">
            <v>K.ME</v>
          </cell>
          <cell r="E334" t="str">
            <v>2°</v>
          </cell>
        </row>
        <row r="335">
          <cell r="A335">
            <v>9527</v>
          </cell>
          <cell r="B335" t="str">
            <v>BORGILIOEN  MARCEL</v>
          </cell>
          <cell r="C335" t="str">
            <v>K.ME</v>
          </cell>
          <cell r="E335" t="str">
            <v>5°</v>
          </cell>
        </row>
        <row r="336">
          <cell r="A336">
            <v>8663</v>
          </cell>
          <cell r="B336" t="str">
            <v>JANSSENS Roger</v>
          </cell>
          <cell r="C336" t="str">
            <v>K.ME</v>
          </cell>
          <cell r="E336" t="str">
            <v>4°</v>
          </cell>
        </row>
        <row r="338">
          <cell r="A338">
            <v>8717</v>
          </cell>
          <cell r="B338" t="str">
            <v>VAN DEN EEDEN Kurt</v>
          </cell>
          <cell r="C338" t="str">
            <v>K.SNBA</v>
          </cell>
          <cell r="E338" t="str">
            <v>4°</v>
          </cell>
        </row>
        <row r="339">
          <cell r="A339">
            <v>4907</v>
          </cell>
          <cell r="B339" t="str">
            <v>CORNELISSEN Pierre</v>
          </cell>
          <cell r="C339" t="str">
            <v>K.SNBA</v>
          </cell>
          <cell r="E339" t="str">
            <v>exc</v>
          </cell>
        </row>
        <row r="340">
          <cell r="A340">
            <v>4913</v>
          </cell>
          <cell r="B340" t="str">
            <v>DE RUYTE Yvan</v>
          </cell>
          <cell r="C340" t="str">
            <v>K.SNBA</v>
          </cell>
          <cell r="E340" t="str">
            <v>4°</v>
          </cell>
        </row>
        <row r="341">
          <cell r="A341">
            <v>4916</v>
          </cell>
          <cell r="B341" t="str">
            <v>DE WITTE William</v>
          </cell>
          <cell r="C341" t="str">
            <v>K.SNBA</v>
          </cell>
          <cell r="E341" t="str">
            <v>2°</v>
          </cell>
        </row>
        <row r="342">
          <cell r="A342">
            <v>4922</v>
          </cell>
          <cell r="B342" t="str">
            <v>LAUREYS Wilfried</v>
          </cell>
          <cell r="C342" t="str">
            <v>K.SNBA</v>
          </cell>
          <cell r="E342" t="str">
            <v>4°</v>
          </cell>
        </row>
        <row r="343">
          <cell r="A343">
            <v>6743</v>
          </cell>
          <cell r="B343" t="str">
            <v>DE RUYTE Tom</v>
          </cell>
          <cell r="C343" t="str">
            <v>K.SNBA</v>
          </cell>
          <cell r="E343" t="str">
            <v>hfd</v>
          </cell>
        </row>
        <row r="344">
          <cell r="A344">
            <v>7923</v>
          </cell>
          <cell r="B344" t="str">
            <v>VAN DEN BERGHE Roland</v>
          </cell>
          <cell r="C344" t="str">
            <v>K.SNBA</v>
          </cell>
          <cell r="E344" t="str">
            <v>2°</v>
          </cell>
        </row>
        <row r="345">
          <cell r="A345">
            <v>8414</v>
          </cell>
          <cell r="B345" t="str">
            <v>MAES Lucien</v>
          </cell>
          <cell r="C345" t="str">
            <v>K.SNBA</v>
          </cell>
          <cell r="E345" t="str">
            <v>4°</v>
          </cell>
        </row>
        <row r="346">
          <cell r="A346">
            <v>8681</v>
          </cell>
          <cell r="B346" t="str">
            <v>VAN LEEUWEN A.E.M</v>
          </cell>
          <cell r="C346" t="str">
            <v>K.SNBA</v>
          </cell>
          <cell r="E346" t="str">
            <v>3°</v>
          </cell>
        </row>
        <row r="347">
          <cell r="A347">
            <v>8903</v>
          </cell>
          <cell r="B347" t="str">
            <v>NEYTS Pierre</v>
          </cell>
          <cell r="C347" t="str">
            <v>K.SNBA</v>
          </cell>
          <cell r="E347" t="str">
            <v>4°</v>
          </cell>
        </row>
        <row r="348">
          <cell r="A348">
            <v>9083</v>
          </cell>
          <cell r="B348" t="str">
            <v>VAN DEN BERGHE André</v>
          </cell>
          <cell r="C348" t="str">
            <v>K.SNBA</v>
          </cell>
          <cell r="E348" t="str">
            <v>2°</v>
          </cell>
        </row>
        <row r="349">
          <cell r="A349">
            <v>4920</v>
          </cell>
          <cell r="B349" t="str">
            <v>HEERWEGH Robert</v>
          </cell>
          <cell r="C349" t="str">
            <v>K.SNBA</v>
          </cell>
          <cell r="E349" t="str">
            <v>3°</v>
          </cell>
        </row>
        <row r="350">
          <cell r="A350">
            <v>8481</v>
          </cell>
          <cell r="B350" t="str">
            <v>VAVOURAIKIS  Emmanouil</v>
          </cell>
          <cell r="C350" t="str">
            <v>K.SNBA</v>
          </cell>
          <cell r="E350" t="str">
            <v>2°</v>
          </cell>
        </row>
        <row r="351">
          <cell r="A351">
            <v>9277</v>
          </cell>
          <cell r="B351" t="str">
            <v>BOLLAERT GUIDO</v>
          </cell>
          <cell r="C351" t="str">
            <v>K.SNBA</v>
          </cell>
          <cell r="E351" t="str">
            <v>3°</v>
          </cell>
        </row>
        <row r="352">
          <cell r="A352">
            <v>7704</v>
          </cell>
          <cell r="B352" t="str">
            <v>HEERWEGH ERIK</v>
          </cell>
          <cell r="C352" t="str">
            <v>K.SNBA</v>
          </cell>
          <cell r="E352" t="str">
            <v>3°</v>
          </cell>
        </row>
        <row r="353">
          <cell r="A353">
            <v>4859</v>
          </cell>
          <cell r="B353" t="str">
            <v>CHRISTIAENS Johan</v>
          </cell>
          <cell r="C353" t="str">
            <v>K.SNBA</v>
          </cell>
          <cell r="E353" t="str">
            <v>3°</v>
          </cell>
        </row>
        <row r="354">
          <cell r="A354">
            <v>8149</v>
          </cell>
          <cell r="B354" t="str">
            <v>D'HONDT Roland</v>
          </cell>
          <cell r="C354" t="str">
            <v>K.SNBA</v>
          </cell>
          <cell r="E354" t="str">
            <v>3°</v>
          </cell>
        </row>
        <row r="355">
          <cell r="A355">
            <v>4950</v>
          </cell>
          <cell r="B355" t="str">
            <v>DE CONINCK Achille</v>
          </cell>
          <cell r="C355" t="str">
            <v>K.SNBA</v>
          </cell>
          <cell r="E355" t="str">
            <v>3°</v>
          </cell>
        </row>
        <row r="356">
          <cell r="A356">
            <v>1067</v>
          </cell>
          <cell r="B356" t="str">
            <v>MAES Bart</v>
          </cell>
          <cell r="C356" t="str">
            <v>K.SNBA</v>
          </cell>
          <cell r="E356" t="str">
            <v>3°</v>
          </cell>
        </row>
        <row r="357">
          <cell r="A357">
            <v>8746</v>
          </cell>
          <cell r="B357" t="str">
            <v>PEERSMAN Luc</v>
          </cell>
          <cell r="C357" t="str">
            <v>K.SNBA</v>
          </cell>
          <cell r="E357" t="str">
            <v>2°</v>
          </cell>
        </row>
        <row r="358">
          <cell r="A358">
            <v>8904</v>
          </cell>
          <cell r="B358" t="str">
            <v>RAES Wim</v>
          </cell>
          <cell r="C358" t="str">
            <v>K.SNBA</v>
          </cell>
          <cell r="E358" t="str">
            <v>3°</v>
          </cell>
        </row>
        <row r="359">
          <cell r="A359">
            <v>8081</v>
          </cell>
          <cell r="B359" t="str">
            <v>SLEEBUS Eddy</v>
          </cell>
          <cell r="C359" t="str">
            <v>K.SNBA</v>
          </cell>
          <cell r="E359" t="str">
            <v>2°</v>
          </cell>
        </row>
        <row r="360">
          <cell r="A360">
            <v>9476</v>
          </cell>
          <cell r="B360" t="str">
            <v>VERHOFSTADT Eddy</v>
          </cell>
          <cell r="C360" t="str">
            <v>K.SNBA</v>
          </cell>
          <cell r="E360" t="str">
            <v>1°</v>
          </cell>
        </row>
        <row r="361">
          <cell r="A361">
            <v>9963</v>
          </cell>
          <cell r="B361" t="str">
            <v>ROLUS Bob</v>
          </cell>
          <cell r="C361" t="str">
            <v>K.SNBA</v>
          </cell>
          <cell r="E361" t="str">
            <v>4°</v>
          </cell>
        </row>
        <row r="362">
          <cell r="A362">
            <v>5732</v>
          </cell>
          <cell r="B362" t="str">
            <v>ILIANO Franz</v>
          </cell>
          <cell r="C362" t="str">
            <v>K.SNBA</v>
          </cell>
          <cell r="E362" t="str">
            <v>4°</v>
          </cell>
        </row>
        <row r="363">
          <cell r="A363">
            <v>6564</v>
          </cell>
          <cell r="B363" t="str">
            <v>MAES Rudy</v>
          </cell>
          <cell r="C363" t="str">
            <v>K.SNBA</v>
          </cell>
          <cell r="E363" t="str">
            <v>1°</v>
          </cell>
        </row>
        <row r="364">
          <cell r="A364">
            <v>7940</v>
          </cell>
          <cell r="B364" t="str">
            <v>VAN MEIR Frank</v>
          </cell>
          <cell r="C364" t="str">
            <v>K.SNBA</v>
          </cell>
          <cell r="E364" t="str">
            <v>1°</v>
          </cell>
        </row>
        <row r="365">
          <cell r="A365">
            <v>7810</v>
          </cell>
          <cell r="B365" t="str">
            <v>D'HAENS Peter</v>
          </cell>
          <cell r="C365" t="str">
            <v>K.SNBA</v>
          </cell>
          <cell r="E365" t="str">
            <v>2°</v>
          </cell>
        </row>
        <row r="366">
          <cell r="A366">
            <v>8098</v>
          </cell>
          <cell r="B366" t="str">
            <v>BORREMANS Raf</v>
          </cell>
          <cell r="C366" t="str">
            <v>K.SNBA</v>
          </cell>
          <cell r="E366" t="str">
            <v>4°</v>
          </cell>
        </row>
        <row r="367">
          <cell r="A367">
            <v>8472</v>
          </cell>
          <cell r="B367" t="str">
            <v>GOOSSENS Dave</v>
          </cell>
          <cell r="C367" t="str">
            <v>K.SNBA</v>
          </cell>
          <cell r="E367" t="str">
            <v>5°</v>
          </cell>
        </row>
        <row r="368">
          <cell r="A368">
            <v>8468</v>
          </cell>
          <cell r="B368" t="str">
            <v>VAN STEENACKER Thierry</v>
          </cell>
          <cell r="C368" t="str">
            <v>K.SNBA</v>
          </cell>
          <cell r="E368" t="str">
            <v>5°</v>
          </cell>
        </row>
        <row r="369">
          <cell r="A369">
            <v>7964</v>
          </cell>
          <cell r="B369" t="str">
            <v>HUYBEN GILBERT</v>
          </cell>
          <cell r="C369" t="str">
            <v>K.SNBA</v>
          </cell>
          <cell r="E369" t="str">
            <v>5°</v>
          </cell>
        </row>
        <row r="370">
          <cell r="A370">
            <v>7972</v>
          </cell>
          <cell r="B370" t="str">
            <v>MAES ILJA</v>
          </cell>
          <cell r="C370" t="str">
            <v>K.SNBA</v>
          </cell>
          <cell r="E370" t="str">
            <v>4°</v>
          </cell>
        </row>
        <row r="371">
          <cell r="A371">
            <v>7935</v>
          </cell>
          <cell r="B371" t="str">
            <v>CLARYSSE FRANKIE</v>
          </cell>
          <cell r="C371" t="str">
            <v>K.SNBA</v>
          </cell>
          <cell r="E371" t="str">
            <v>4°</v>
          </cell>
        </row>
        <row r="372">
          <cell r="A372">
            <v>9158</v>
          </cell>
          <cell r="B372" t="str">
            <v>VAN HOUDENHOVE PATRICK</v>
          </cell>
          <cell r="C372" t="str">
            <v>K.SNBA</v>
          </cell>
          <cell r="E372" t="str">
            <v>exc</v>
          </cell>
        </row>
        <row r="373">
          <cell r="A373">
            <v>4841</v>
          </cell>
          <cell r="B373" t="str">
            <v>VERPLANCKE Jean-Paul</v>
          </cell>
          <cell r="C373" t="str">
            <v>K.SNBA</v>
          </cell>
          <cell r="E373" t="str">
            <v>2°</v>
          </cell>
        </row>
        <row r="374">
          <cell r="A374">
            <v>7935</v>
          </cell>
          <cell r="B374" t="str">
            <v>CLARYSSE Frankie</v>
          </cell>
          <cell r="C374" t="str">
            <v>K.SNBA</v>
          </cell>
          <cell r="D374" t="str">
            <v>NS</v>
          </cell>
        </row>
        <row r="375">
          <cell r="A375">
            <v>7964</v>
          </cell>
          <cell r="B375" t="str">
            <v>HUYBEN Gilbert</v>
          </cell>
          <cell r="C375" t="str">
            <v>K.SNBA</v>
          </cell>
          <cell r="D375" t="str">
            <v>NS</v>
          </cell>
        </row>
        <row r="376">
          <cell r="A376">
            <v>7972</v>
          </cell>
          <cell r="B376" t="str">
            <v>MAES Ilja</v>
          </cell>
          <cell r="C376" t="str">
            <v>K.SNBA</v>
          </cell>
          <cell r="D376" t="str">
            <v>NS</v>
          </cell>
        </row>
        <row r="378">
          <cell r="A378">
            <v>7875</v>
          </cell>
          <cell r="B378" t="str">
            <v>VAN LANGENHOVEN Michael</v>
          </cell>
          <cell r="C378" t="str">
            <v>K.STER</v>
          </cell>
          <cell r="D378" t="str">
            <v>NS</v>
          </cell>
        </row>
        <row r="379">
          <cell r="A379">
            <v>7804</v>
          </cell>
          <cell r="B379" t="str">
            <v>DE BREMAEKER Eric</v>
          </cell>
          <cell r="C379" t="str">
            <v>K.STER</v>
          </cell>
          <cell r="E379" t="str">
            <v>4°</v>
          </cell>
        </row>
        <row r="380">
          <cell r="A380">
            <v>8535</v>
          </cell>
          <cell r="B380" t="str">
            <v>DE WIN Guy</v>
          </cell>
          <cell r="C380" t="str">
            <v>K.STER</v>
          </cell>
          <cell r="E380" t="str">
            <v>2°</v>
          </cell>
        </row>
        <row r="381">
          <cell r="A381">
            <v>5198</v>
          </cell>
          <cell r="B381" t="str">
            <v>VAN LAETHEM Rudy</v>
          </cell>
          <cell r="C381" t="str">
            <v>K.STER</v>
          </cell>
          <cell r="E381" t="str">
            <v>1°</v>
          </cell>
        </row>
        <row r="382">
          <cell r="A382">
            <v>9221</v>
          </cell>
          <cell r="B382" t="str">
            <v>BOSTOEN Kris</v>
          </cell>
          <cell r="C382" t="str">
            <v>K.STER</v>
          </cell>
          <cell r="E382" t="str">
            <v>3°</v>
          </cell>
        </row>
        <row r="383">
          <cell r="A383">
            <v>7054</v>
          </cell>
          <cell r="B383" t="str">
            <v>LOOS Leo</v>
          </cell>
          <cell r="C383" t="str">
            <v>K.STER</v>
          </cell>
          <cell r="E383" t="str">
            <v>4°</v>
          </cell>
        </row>
        <row r="384">
          <cell r="A384">
            <v>7049</v>
          </cell>
          <cell r="B384" t="str">
            <v>DE TANT Freddy</v>
          </cell>
          <cell r="C384" t="str">
            <v>K.STER</v>
          </cell>
          <cell r="E384" t="str">
            <v>5°</v>
          </cell>
        </row>
        <row r="385">
          <cell r="A385">
            <v>4345</v>
          </cell>
          <cell r="B385" t="str">
            <v>PARDAENS Willy</v>
          </cell>
          <cell r="C385" t="str">
            <v>K.STER</v>
          </cell>
          <cell r="E385" t="str">
            <v>4°</v>
          </cell>
        </row>
        <row r="386">
          <cell r="A386">
            <v>4344</v>
          </cell>
          <cell r="B386" t="str">
            <v>DE WEVER Koen</v>
          </cell>
          <cell r="C386" t="str">
            <v>K.STER</v>
          </cell>
          <cell r="E386" t="str">
            <v>2°</v>
          </cell>
        </row>
        <row r="387">
          <cell r="A387">
            <v>4352</v>
          </cell>
          <cell r="B387" t="str">
            <v>WAUTERS Johnny</v>
          </cell>
          <cell r="C387" t="str">
            <v>K.STER</v>
          </cell>
          <cell r="E387" t="str">
            <v>exc</v>
          </cell>
        </row>
        <row r="388">
          <cell r="A388">
            <v>9515</v>
          </cell>
          <cell r="B388" t="str">
            <v>CEULEMANS Benny</v>
          </cell>
          <cell r="C388" t="str">
            <v>K.STER</v>
          </cell>
          <cell r="E388" t="str">
            <v>exc</v>
          </cell>
        </row>
        <row r="389">
          <cell r="A389">
            <v>9517</v>
          </cell>
          <cell r="B389" t="str">
            <v>GOORDEN Willy</v>
          </cell>
          <cell r="C389" t="str">
            <v>K.STER</v>
          </cell>
          <cell r="E389" t="str">
            <v>4°</v>
          </cell>
        </row>
        <row r="390">
          <cell r="A390">
            <v>4282</v>
          </cell>
          <cell r="B390" t="str">
            <v>COPPENS Sandro</v>
          </cell>
          <cell r="C390" t="str">
            <v>K.STER</v>
          </cell>
          <cell r="E390" t="str">
            <v>2°</v>
          </cell>
        </row>
        <row r="391">
          <cell r="A391">
            <v>7609</v>
          </cell>
          <cell r="B391" t="str">
            <v>COLLART Olivier</v>
          </cell>
          <cell r="C391" t="str">
            <v>K.STER</v>
          </cell>
          <cell r="E391" t="str">
            <v>2°</v>
          </cell>
        </row>
        <row r="392">
          <cell r="A392">
            <v>7236</v>
          </cell>
          <cell r="B392" t="str">
            <v>MARCHARIS Françis</v>
          </cell>
          <cell r="C392" t="str">
            <v>K.STER</v>
          </cell>
          <cell r="E392" t="str">
            <v>4°</v>
          </cell>
        </row>
        <row r="393">
          <cell r="A393">
            <v>9516</v>
          </cell>
          <cell r="B393" t="str">
            <v>DUJARDIN Geoffrey</v>
          </cell>
          <cell r="C393" t="str">
            <v>K.STER</v>
          </cell>
          <cell r="E393" t="str">
            <v>5°</v>
          </cell>
        </row>
        <row r="394">
          <cell r="A394">
            <v>8017</v>
          </cell>
          <cell r="B394" t="str">
            <v xml:space="preserve">VAN RIET Kris </v>
          </cell>
          <cell r="C394" t="str">
            <v>K.STER</v>
          </cell>
          <cell r="E394" t="str">
            <v>3°</v>
          </cell>
        </row>
        <row r="395">
          <cell r="A395">
            <v>6454</v>
          </cell>
          <cell r="B395" t="str">
            <v>VERCAMMEN Alwin</v>
          </cell>
          <cell r="C395" t="str">
            <v>K.STER</v>
          </cell>
          <cell r="E395" t="str">
            <v>5°</v>
          </cell>
        </row>
        <row r="396">
          <cell r="A396">
            <v>4320</v>
          </cell>
          <cell r="B396" t="str">
            <v>VAN LANGENHOVE Alain</v>
          </cell>
          <cell r="C396" t="str">
            <v>K.STER</v>
          </cell>
          <cell r="E396" t="str">
            <v>4°</v>
          </cell>
        </row>
        <row r="397">
          <cell r="A397">
            <v>4324</v>
          </cell>
          <cell r="B397" t="str">
            <v>DE CONINCK Marc</v>
          </cell>
          <cell r="C397" t="str">
            <v>K.STER</v>
          </cell>
          <cell r="E397" t="str">
            <v>3°</v>
          </cell>
        </row>
        <row r="398">
          <cell r="A398">
            <v>4348</v>
          </cell>
          <cell r="B398" t="str">
            <v>VAN MUYLEM Norbert</v>
          </cell>
          <cell r="C398" t="str">
            <v>K.STER</v>
          </cell>
          <cell r="E398" t="str">
            <v>4°</v>
          </cell>
        </row>
        <row r="399">
          <cell r="A399">
            <v>9974</v>
          </cell>
          <cell r="B399" t="str">
            <v>DE FREYN Jasper</v>
          </cell>
          <cell r="C399" t="str">
            <v>K.STER</v>
          </cell>
          <cell r="E399" t="str">
            <v>3°</v>
          </cell>
        </row>
        <row r="400">
          <cell r="A400">
            <v>6088</v>
          </cell>
          <cell r="B400" t="str">
            <v>SIROYT Davy</v>
          </cell>
          <cell r="C400" t="str">
            <v>K.STER</v>
          </cell>
          <cell r="E400" t="str">
            <v>2°</v>
          </cell>
        </row>
        <row r="401">
          <cell r="A401">
            <v>4341</v>
          </cell>
          <cell r="B401" t="str">
            <v>DE COSTER Luc</v>
          </cell>
          <cell r="C401" t="str">
            <v>K.STER</v>
          </cell>
          <cell r="E401" t="str">
            <v>exc</v>
          </cell>
        </row>
        <row r="403">
          <cell r="A403">
            <v>4162</v>
          </cell>
          <cell r="B403" t="str">
            <v>CAPPELLE Eddy</v>
          </cell>
          <cell r="C403" t="str">
            <v>K.ZE</v>
          </cell>
          <cell r="E403" t="str">
            <v>2°</v>
          </cell>
        </row>
        <row r="404">
          <cell r="A404">
            <v>4167</v>
          </cell>
          <cell r="B404" t="str">
            <v>DECLERCK Gilbert</v>
          </cell>
          <cell r="C404" t="str">
            <v>K.ZE</v>
          </cell>
          <cell r="E404" t="str">
            <v>2°</v>
          </cell>
        </row>
        <row r="405">
          <cell r="A405">
            <v>4171</v>
          </cell>
          <cell r="B405" t="str">
            <v>FORREST Emiel</v>
          </cell>
          <cell r="C405" t="str">
            <v>K.ZE</v>
          </cell>
          <cell r="E405" t="str">
            <v>4°</v>
          </cell>
        </row>
        <row r="406">
          <cell r="A406">
            <v>4232</v>
          </cell>
          <cell r="B406" t="str">
            <v>BUYSSE Edgard</v>
          </cell>
          <cell r="C406" t="str">
            <v>K.ZE</v>
          </cell>
          <cell r="E406" t="b">
            <v>0</v>
          </cell>
        </row>
        <row r="407">
          <cell r="A407">
            <v>9254</v>
          </cell>
          <cell r="B407" t="str">
            <v>DE PRINCE Luc</v>
          </cell>
          <cell r="C407" t="str">
            <v>K.ZE</v>
          </cell>
          <cell r="E407" t="b">
            <v>0</v>
          </cell>
        </row>
        <row r="408">
          <cell r="A408">
            <v>9961</v>
          </cell>
          <cell r="B408" t="str">
            <v>VANDENBROELE Kurt</v>
          </cell>
          <cell r="C408" t="str">
            <v>K.ZE</v>
          </cell>
          <cell r="D408" t="str">
            <v>NS</v>
          </cell>
          <cell r="E408" t="str">
            <v>3°</v>
          </cell>
        </row>
        <row r="409">
          <cell r="A409">
            <v>6078</v>
          </cell>
          <cell r="B409" t="str">
            <v>VANDEWIELE Eric</v>
          </cell>
          <cell r="C409" t="str">
            <v>K.ZE</v>
          </cell>
        </row>
        <row r="411">
          <cell r="A411">
            <v>6090</v>
          </cell>
          <cell r="B411" t="str">
            <v>BERGMANS Dion</v>
          </cell>
          <cell r="C411" t="str">
            <v>KAS</v>
          </cell>
          <cell r="E411" t="str">
            <v>exc</v>
          </cell>
        </row>
        <row r="412">
          <cell r="A412">
            <v>4402</v>
          </cell>
          <cell r="B412" t="str">
            <v>ROELS Roger</v>
          </cell>
          <cell r="C412" t="str">
            <v>KAS</v>
          </cell>
          <cell r="E412" t="str">
            <v>2°</v>
          </cell>
        </row>
        <row r="413">
          <cell r="A413">
            <v>4451</v>
          </cell>
          <cell r="B413" t="str">
            <v>DE BLEECKER Steven</v>
          </cell>
          <cell r="C413" t="str">
            <v>KAS</v>
          </cell>
          <cell r="E413" t="str">
            <v>exc</v>
          </cell>
        </row>
        <row r="414">
          <cell r="A414">
            <v>4524</v>
          </cell>
          <cell r="B414" t="str">
            <v>RODTS Piet</v>
          </cell>
          <cell r="C414" t="str">
            <v>KAS</v>
          </cell>
          <cell r="E414" t="str">
            <v>hfd</v>
          </cell>
        </row>
        <row r="415">
          <cell r="A415">
            <v>4526</v>
          </cell>
          <cell r="B415" t="str">
            <v>VAN DE VELDE Marc</v>
          </cell>
          <cell r="C415" t="str">
            <v>KAS</v>
          </cell>
          <cell r="E415" t="str">
            <v>5°</v>
          </cell>
        </row>
        <row r="416">
          <cell r="A416">
            <v>7207</v>
          </cell>
          <cell r="B416" t="str">
            <v>FEYS Georges</v>
          </cell>
          <cell r="C416" t="str">
            <v>KAS</v>
          </cell>
          <cell r="E416" t="str">
            <v>3°</v>
          </cell>
        </row>
        <row r="417">
          <cell r="A417">
            <v>7209</v>
          </cell>
          <cell r="B417" t="str">
            <v>VAN WAEYENBERGHE Carlos</v>
          </cell>
          <cell r="C417" t="str">
            <v>KAS</v>
          </cell>
          <cell r="E417" t="str">
            <v>4°</v>
          </cell>
        </row>
        <row r="418">
          <cell r="A418">
            <v>7687</v>
          </cell>
          <cell r="B418" t="str">
            <v>PIETERS Lionel</v>
          </cell>
          <cell r="C418" t="str">
            <v>KAS</v>
          </cell>
          <cell r="E418" t="str">
            <v>5°</v>
          </cell>
        </row>
        <row r="419">
          <cell r="A419">
            <v>8895</v>
          </cell>
          <cell r="B419" t="str">
            <v>SANMODESTO José</v>
          </cell>
          <cell r="C419" t="str">
            <v>KAS</v>
          </cell>
          <cell r="E419" t="str">
            <v>5°</v>
          </cell>
        </row>
        <row r="420">
          <cell r="A420">
            <v>4530</v>
          </cell>
          <cell r="B420" t="str">
            <v>VERSPEELT Filip</v>
          </cell>
          <cell r="C420" t="str">
            <v>KAS</v>
          </cell>
          <cell r="E420" t="str">
            <v>hfd</v>
          </cell>
        </row>
        <row r="421">
          <cell r="A421">
            <v>8070</v>
          </cell>
          <cell r="B421" t="str">
            <v>VAN KERCKHOVE Willem</v>
          </cell>
          <cell r="C421" t="str">
            <v>KAS</v>
          </cell>
          <cell r="E421" t="str">
            <v>2°</v>
          </cell>
        </row>
        <row r="422">
          <cell r="A422">
            <v>8530</v>
          </cell>
          <cell r="B422" t="str">
            <v>DEMIRCIOGLU Fuat</v>
          </cell>
          <cell r="C422" t="str">
            <v>KAS</v>
          </cell>
          <cell r="E422" t="str">
            <v>exc</v>
          </cell>
        </row>
        <row r="423">
          <cell r="A423">
            <v>8068</v>
          </cell>
          <cell r="B423" t="str">
            <v>KAHRAMAN Murat</v>
          </cell>
          <cell r="C423" t="str">
            <v>KAS</v>
          </cell>
          <cell r="E423" t="str">
            <v>exc</v>
          </cell>
        </row>
        <row r="424">
          <cell r="A424">
            <v>5705</v>
          </cell>
          <cell r="B424" t="str">
            <v>LUTTENS Arnold</v>
          </cell>
          <cell r="C424" t="str">
            <v>KAS</v>
          </cell>
          <cell r="E424" t="str">
            <v>3°</v>
          </cell>
        </row>
        <row r="425">
          <cell r="A425">
            <v>9964</v>
          </cell>
          <cell r="B425" t="str">
            <v>DE MEY Ad</v>
          </cell>
          <cell r="C425" t="str">
            <v>KAS</v>
          </cell>
          <cell r="E425" t="str">
            <v>4°</v>
          </cell>
        </row>
        <row r="426">
          <cell r="A426">
            <v>9965</v>
          </cell>
          <cell r="B426" t="str">
            <v>SANMODESTO Nicolas</v>
          </cell>
          <cell r="C426" t="str">
            <v>KAS</v>
          </cell>
          <cell r="E426" t="str">
            <v>5°</v>
          </cell>
        </row>
        <row r="427">
          <cell r="A427">
            <v>7112</v>
          </cell>
          <cell r="B427" t="str">
            <v>DE BRUIN Richard</v>
          </cell>
          <cell r="C427" t="str">
            <v>KAS</v>
          </cell>
          <cell r="E427" t="b">
            <v>0</v>
          </cell>
        </row>
        <row r="428">
          <cell r="A428">
            <v>4634</v>
          </cell>
          <cell r="B428" t="str">
            <v>DEVLIEGER David</v>
          </cell>
          <cell r="C428" t="str">
            <v>KAS</v>
          </cell>
          <cell r="E428" t="str">
            <v>exc</v>
          </cell>
        </row>
        <row r="429">
          <cell r="A429">
            <v>4612</v>
          </cell>
          <cell r="B429" t="str">
            <v>VANDAELE Alex</v>
          </cell>
          <cell r="C429" t="str">
            <v>KAS</v>
          </cell>
          <cell r="E429" t="str">
            <v>2°</v>
          </cell>
        </row>
        <row r="430">
          <cell r="A430">
            <v>7897</v>
          </cell>
          <cell r="B430" t="str">
            <v>VERMEERSCH Ivan</v>
          </cell>
          <cell r="C430" t="str">
            <v>KAS</v>
          </cell>
          <cell r="E430" t="str">
            <v>3°</v>
          </cell>
        </row>
        <row r="431">
          <cell r="A431">
            <v>7902</v>
          </cell>
          <cell r="B431" t="str">
            <v>VAN DAELE Ronny</v>
          </cell>
          <cell r="C431" t="str">
            <v>KAS</v>
          </cell>
          <cell r="E431" t="str">
            <v>5°</v>
          </cell>
        </row>
        <row r="432">
          <cell r="A432">
            <v>7902</v>
          </cell>
          <cell r="B432" t="str">
            <v>VAN DAELE Ronny</v>
          </cell>
          <cell r="C432" t="str">
            <v>KAS</v>
          </cell>
          <cell r="D432" t="str">
            <v>NS</v>
          </cell>
        </row>
        <row r="433">
          <cell r="A433">
            <v>7897</v>
          </cell>
          <cell r="B433" t="str">
            <v>VERMEERSCH Ivan</v>
          </cell>
          <cell r="C433" t="str">
            <v>KAS</v>
          </cell>
          <cell r="D433" t="str">
            <v>NS</v>
          </cell>
        </row>
        <row r="435">
          <cell r="A435">
            <v>7882</v>
          </cell>
          <cell r="B435" t="str">
            <v>GANDOLFO Salvatore</v>
          </cell>
          <cell r="C435" t="str">
            <v>K.BCAW</v>
          </cell>
          <cell r="D435" t="str">
            <v>NS</v>
          </cell>
        </row>
        <row r="436">
          <cell r="A436">
            <v>9431</v>
          </cell>
          <cell r="B436" t="str">
            <v>JACQUEMYN Tony</v>
          </cell>
          <cell r="C436" t="str">
            <v>KBCAW</v>
          </cell>
          <cell r="E436" t="str">
            <v>4°</v>
          </cell>
        </row>
        <row r="437">
          <cell r="A437">
            <v>4845</v>
          </cell>
          <cell r="B437" t="str">
            <v>STEVENS PATRICK</v>
          </cell>
          <cell r="C437" t="str">
            <v>KBCAW</v>
          </cell>
          <cell r="E437" t="str">
            <v>3°</v>
          </cell>
        </row>
        <row r="438">
          <cell r="A438">
            <v>8349</v>
          </cell>
          <cell r="B438" t="str">
            <v>CLAERHOUT Bernard</v>
          </cell>
          <cell r="C438" t="str">
            <v>KBCAW</v>
          </cell>
          <cell r="E438" t="b">
            <v>0</v>
          </cell>
        </row>
        <row r="439">
          <cell r="A439">
            <v>8352</v>
          </cell>
          <cell r="B439" t="str">
            <v>COSYNS Marc</v>
          </cell>
          <cell r="C439" t="str">
            <v>KBCAW</v>
          </cell>
          <cell r="E439" t="str">
            <v>4°</v>
          </cell>
        </row>
        <row r="440">
          <cell r="A440">
            <v>6706</v>
          </cell>
          <cell r="B440" t="str">
            <v>DE FAUW Guy</v>
          </cell>
          <cell r="C440" t="str">
            <v>KBCAW</v>
          </cell>
          <cell r="E440" t="str">
            <v>2°</v>
          </cell>
        </row>
        <row r="441">
          <cell r="A441">
            <v>7475</v>
          </cell>
          <cell r="B441" t="str">
            <v>DE MOL Daniel</v>
          </cell>
          <cell r="C441" t="str">
            <v>KBCAW</v>
          </cell>
          <cell r="E441" t="b">
            <v>0</v>
          </cell>
        </row>
        <row r="442">
          <cell r="A442">
            <v>6427</v>
          </cell>
          <cell r="B442" t="str">
            <v>GORLEER Omer</v>
          </cell>
          <cell r="C442" t="str">
            <v>KBCAW</v>
          </cell>
          <cell r="E442" t="str">
            <v>4°</v>
          </cell>
        </row>
        <row r="443">
          <cell r="A443">
            <v>7477</v>
          </cell>
          <cell r="B443" t="str">
            <v>VAN DE CASTEELE Henri</v>
          </cell>
          <cell r="C443" t="str">
            <v>KBCAW</v>
          </cell>
          <cell r="E443" t="str">
            <v>4°</v>
          </cell>
        </row>
        <row r="444">
          <cell r="A444">
            <v>7698</v>
          </cell>
          <cell r="B444" t="str">
            <v>VAN FLETEREN Piet</v>
          </cell>
          <cell r="C444" t="str">
            <v>KBCAW</v>
          </cell>
          <cell r="E444" t="str">
            <v>5°</v>
          </cell>
        </row>
        <row r="445">
          <cell r="A445">
            <v>9432</v>
          </cell>
          <cell r="B445" t="str">
            <v>VANAELST Paul</v>
          </cell>
          <cell r="C445" t="str">
            <v>KBCAW</v>
          </cell>
          <cell r="E445" t="str">
            <v>5°</v>
          </cell>
        </row>
        <row r="446">
          <cell r="A446">
            <v>4613</v>
          </cell>
          <cell r="B446" t="str">
            <v>VANDAELE Pierre</v>
          </cell>
          <cell r="C446" t="str">
            <v>KBCAW</v>
          </cell>
          <cell r="E446" t="b">
            <v>0</v>
          </cell>
        </row>
        <row r="447">
          <cell r="A447">
            <v>6713</v>
          </cell>
          <cell r="B447" t="str">
            <v>VAN ACKER Johan</v>
          </cell>
          <cell r="C447" t="str">
            <v>KBCAW</v>
          </cell>
          <cell r="E447" t="str">
            <v>3°</v>
          </cell>
        </row>
        <row r="448">
          <cell r="A448">
            <v>7476</v>
          </cell>
          <cell r="B448" t="str">
            <v>DE COOMAN Marcel</v>
          </cell>
          <cell r="C448" t="str">
            <v>KBCAW</v>
          </cell>
          <cell r="E448" t="str">
            <v>4°</v>
          </cell>
        </row>
        <row r="449">
          <cell r="A449">
            <v>8165</v>
          </cell>
          <cell r="B449" t="str">
            <v>DE RUDDER  Willy</v>
          </cell>
          <cell r="C449" t="str">
            <v>KBCAW</v>
          </cell>
          <cell r="E449" t="str">
            <v>4°</v>
          </cell>
        </row>
        <row r="450">
          <cell r="A450">
            <v>9066</v>
          </cell>
          <cell r="B450" t="str">
            <v>WILLEMS  Raymond</v>
          </cell>
          <cell r="C450" t="str">
            <v>KBCAW</v>
          </cell>
          <cell r="E450" t="str">
            <v>2°</v>
          </cell>
        </row>
        <row r="451">
          <cell r="A451">
            <v>9426</v>
          </cell>
          <cell r="B451" t="str">
            <v>DE WISPELAERE  Walter</v>
          </cell>
          <cell r="C451" t="str">
            <v>KBCAW</v>
          </cell>
          <cell r="E451" t="str">
            <v>5°</v>
          </cell>
        </row>
        <row r="452">
          <cell r="A452">
            <v>4036</v>
          </cell>
          <cell r="B452" t="str">
            <v>STRYPENS Lucien</v>
          </cell>
          <cell r="C452" t="str">
            <v>KBCAW</v>
          </cell>
          <cell r="E452" t="str">
            <v>3°</v>
          </cell>
        </row>
        <row r="453">
          <cell r="A453">
            <v>4609</v>
          </cell>
          <cell r="B453" t="str">
            <v>VAN ACKER Jan</v>
          </cell>
          <cell r="C453" t="str">
            <v>KBCAW</v>
          </cell>
          <cell r="E453" t="str">
            <v>3°</v>
          </cell>
        </row>
        <row r="454">
          <cell r="A454">
            <v>7045</v>
          </cell>
          <cell r="B454" t="str">
            <v>LAEREMANS Kenny</v>
          </cell>
          <cell r="C454" t="str">
            <v>KBCAW</v>
          </cell>
          <cell r="E454" t="b">
            <v>0</v>
          </cell>
        </row>
        <row r="455">
          <cell r="A455">
            <v>7882</v>
          </cell>
          <cell r="B455" t="str">
            <v>Gandolfo Salvatore</v>
          </cell>
          <cell r="C455" t="str">
            <v>KBCAW</v>
          </cell>
          <cell r="E455" t="str">
            <v>4°</v>
          </cell>
        </row>
        <row r="456">
          <cell r="A456">
            <v>9260</v>
          </cell>
          <cell r="B456" t="str">
            <v>VAN HEIRSEELE Roger</v>
          </cell>
          <cell r="C456" t="str">
            <v>KBCAW</v>
          </cell>
        </row>
        <row r="457">
          <cell r="A457">
            <v>9054</v>
          </cell>
          <cell r="B457" t="str">
            <v>HOFMAN Hugo</v>
          </cell>
          <cell r="C457" t="str">
            <v>KBCAW</v>
          </cell>
          <cell r="E457" t="str">
            <v>4°</v>
          </cell>
        </row>
        <row r="459">
          <cell r="A459">
            <v>4853</v>
          </cell>
          <cell r="B459" t="str">
            <v>NOPPE Robert</v>
          </cell>
          <cell r="C459" t="str">
            <v>KGV</v>
          </cell>
          <cell r="E459" t="str">
            <v>3°</v>
          </cell>
        </row>
        <row r="460">
          <cell r="A460">
            <v>4937</v>
          </cell>
          <cell r="B460" t="str">
            <v>LEEMANS Willy</v>
          </cell>
          <cell r="C460" t="str">
            <v>KGV</v>
          </cell>
          <cell r="E460" t="str">
            <v>4°</v>
          </cell>
        </row>
        <row r="461">
          <cell r="A461">
            <v>9276</v>
          </cell>
          <cell r="B461" t="str">
            <v>DE KORT Marc</v>
          </cell>
          <cell r="C461" t="str">
            <v>KGV</v>
          </cell>
          <cell r="E461" t="str">
            <v>4°</v>
          </cell>
        </row>
        <row r="462">
          <cell r="A462">
            <v>4865</v>
          </cell>
          <cell r="B462" t="str">
            <v>HAEGENS Willy</v>
          </cell>
          <cell r="C462" t="str">
            <v>KGV</v>
          </cell>
          <cell r="E462" t="b">
            <v>0</v>
          </cell>
        </row>
        <row r="463">
          <cell r="A463">
            <v>4872</v>
          </cell>
          <cell r="B463" t="str">
            <v>VAN VOSSEL Danny</v>
          </cell>
          <cell r="C463" t="str">
            <v>KGV</v>
          </cell>
          <cell r="E463" t="str">
            <v>3°</v>
          </cell>
        </row>
        <row r="464">
          <cell r="A464">
            <v>5229</v>
          </cell>
          <cell r="B464" t="str">
            <v>VAN MELE Franky</v>
          </cell>
          <cell r="C464" t="str">
            <v>KGV</v>
          </cell>
          <cell r="E464" t="str">
            <v>3°</v>
          </cell>
        </row>
        <row r="465">
          <cell r="A465">
            <v>6117</v>
          </cell>
          <cell r="B465" t="str">
            <v>VAN VOSSELEN Christoph</v>
          </cell>
          <cell r="C465" t="str">
            <v>KGV</v>
          </cell>
          <cell r="E465" t="str">
            <v>exc</v>
          </cell>
        </row>
        <row r="466">
          <cell r="A466">
            <v>6712</v>
          </cell>
          <cell r="B466" t="str">
            <v>SEGERS Didier</v>
          </cell>
          <cell r="C466" t="str">
            <v>KGV</v>
          </cell>
          <cell r="E466" t="str">
            <v>2°</v>
          </cell>
        </row>
        <row r="467">
          <cell r="A467">
            <v>6784</v>
          </cell>
          <cell r="B467" t="str">
            <v>VAN BIESEN Tom</v>
          </cell>
          <cell r="C467" t="str">
            <v>KGV</v>
          </cell>
          <cell r="E467" t="str">
            <v>2°</v>
          </cell>
        </row>
        <row r="468">
          <cell r="A468">
            <v>8870</v>
          </cell>
          <cell r="B468" t="str">
            <v>VAN MEIRVENNE Nestor</v>
          </cell>
          <cell r="C468" t="str">
            <v>KGV</v>
          </cell>
          <cell r="E468" t="str">
            <v>5°</v>
          </cell>
        </row>
        <row r="469">
          <cell r="A469">
            <v>9082</v>
          </cell>
          <cell r="B469" t="str">
            <v>WAEM Kris</v>
          </cell>
          <cell r="C469" t="str">
            <v>KGV</v>
          </cell>
          <cell r="E469" t="str">
            <v>1°</v>
          </cell>
        </row>
        <row r="470">
          <cell r="A470">
            <v>1062</v>
          </cell>
          <cell r="B470" t="str">
            <v>DE WREEDE Marc</v>
          </cell>
          <cell r="C470" t="str">
            <v>KGV</v>
          </cell>
          <cell r="E470" t="str">
            <v>4°</v>
          </cell>
        </row>
        <row r="471">
          <cell r="A471">
            <v>5232</v>
          </cell>
          <cell r="B471" t="str">
            <v xml:space="preserve">CORNET Walther </v>
          </cell>
          <cell r="C471" t="str">
            <v>KGV</v>
          </cell>
        </row>
        <row r="472">
          <cell r="A472">
            <v>9967</v>
          </cell>
          <cell r="B472" t="str">
            <v>VEYTS Sven</v>
          </cell>
          <cell r="C472" t="str">
            <v>KGV</v>
          </cell>
          <cell r="D472" t="str">
            <v>NS</v>
          </cell>
          <cell r="E472" t="str">
            <v>4°</v>
          </cell>
        </row>
        <row r="473">
          <cell r="A473">
            <v>5230</v>
          </cell>
          <cell r="B473" t="str">
            <v>PAUWELS Paul</v>
          </cell>
          <cell r="C473" t="str">
            <v>KGV</v>
          </cell>
          <cell r="E473" t="str">
            <v>2°</v>
          </cell>
        </row>
        <row r="474">
          <cell r="A474">
            <v>6122</v>
          </cell>
          <cell r="B474" t="str">
            <v>DE MAEYER Joris</v>
          </cell>
          <cell r="C474" t="str">
            <v>KGV</v>
          </cell>
          <cell r="E474" t="str">
            <v>3°</v>
          </cell>
        </row>
        <row r="475">
          <cell r="A475">
            <v>8487</v>
          </cell>
          <cell r="B475" t="str">
            <v>APERE Ronny</v>
          </cell>
          <cell r="C475" t="str">
            <v>KGV</v>
          </cell>
          <cell r="E475" t="str">
            <v>5°</v>
          </cell>
        </row>
        <row r="476">
          <cell r="A476">
            <v>9587</v>
          </cell>
          <cell r="B476" t="str">
            <v>VAN GOETHEM Eric</v>
          </cell>
          <cell r="C476" t="str">
            <v>KGV</v>
          </cell>
          <cell r="E476" t="str">
            <v>3°</v>
          </cell>
        </row>
        <row r="478">
          <cell r="A478">
            <v>8125</v>
          </cell>
          <cell r="B478" t="str">
            <v>LANDRIEU Jan</v>
          </cell>
          <cell r="C478" t="str">
            <v>KK</v>
          </cell>
          <cell r="E478" t="str">
            <v>3°</v>
          </cell>
        </row>
        <row r="479">
          <cell r="A479">
            <v>7308</v>
          </cell>
          <cell r="B479" t="str">
            <v>CLAUS Gino</v>
          </cell>
          <cell r="C479" t="str">
            <v>KK</v>
          </cell>
          <cell r="E479" t="str">
            <v>2°</v>
          </cell>
        </row>
        <row r="480">
          <cell r="A480">
            <v>9529</v>
          </cell>
          <cell r="B480" t="str">
            <v>CALLAERT Alain</v>
          </cell>
          <cell r="C480" t="str">
            <v>KK</v>
          </cell>
          <cell r="E480" t="str">
            <v>4°</v>
          </cell>
        </row>
        <row r="481">
          <cell r="A481">
            <v>4725</v>
          </cell>
          <cell r="B481" t="str">
            <v>VANONACKER Patrick</v>
          </cell>
          <cell r="C481" t="str">
            <v>KK</v>
          </cell>
          <cell r="E481" t="str">
            <v>2°</v>
          </cell>
        </row>
        <row r="482">
          <cell r="A482">
            <v>4736</v>
          </cell>
          <cell r="B482" t="str">
            <v>VANCOILLIE Francky</v>
          </cell>
          <cell r="C482" t="str">
            <v>KK</v>
          </cell>
          <cell r="E482" t="str">
            <v>hfd</v>
          </cell>
        </row>
        <row r="483">
          <cell r="A483">
            <v>4737</v>
          </cell>
          <cell r="B483" t="str">
            <v>VANGANSBEKE Luc</v>
          </cell>
          <cell r="C483" t="str">
            <v>KK</v>
          </cell>
          <cell r="E483" t="str">
            <v>1°</v>
          </cell>
        </row>
        <row r="484">
          <cell r="A484">
            <v>4798</v>
          </cell>
          <cell r="B484" t="str">
            <v>VERCOUILLIE Alexander</v>
          </cell>
          <cell r="C484" t="str">
            <v>KK</v>
          </cell>
          <cell r="E484" t="str">
            <v>exc</v>
          </cell>
        </row>
        <row r="485">
          <cell r="A485">
            <v>8089</v>
          </cell>
          <cell r="B485" t="str">
            <v>VERGHEYNST Albert</v>
          </cell>
          <cell r="C485" t="str">
            <v>KK</v>
          </cell>
          <cell r="E485" t="str">
            <v>1°</v>
          </cell>
        </row>
        <row r="486">
          <cell r="A486">
            <v>4799</v>
          </cell>
          <cell r="B486" t="str">
            <v>VERCOUILLIE José</v>
          </cell>
          <cell r="C486" t="str">
            <v>KK</v>
          </cell>
          <cell r="E486" t="str">
            <v>3°</v>
          </cell>
        </row>
        <row r="487">
          <cell r="A487">
            <v>5223</v>
          </cell>
          <cell r="B487" t="str">
            <v>DESCHEPPER Carl</v>
          </cell>
          <cell r="C487" t="str">
            <v>KK</v>
          </cell>
          <cell r="E487" t="str">
            <v>1°</v>
          </cell>
        </row>
        <row r="488">
          <cell r="A488">
            <v>6730</v>
          </cell>
          <cell r="B488" t="str">
            <v>DENOULET Johan</v>
          </cell>
          <cell r="C488" t="str">
            <v>KK</v>
          </cell>
          <cell r="E488" t="str">
            <v>1°</v>
          </cell>
        </row>
        <row r="489">
          <cell r="A489">
            <v>7540</v>
          </cell>
          <cell r="B489" t="str">
            <v>VANDAELE Eric</v>
          </cell>
          <cell r="C489" t="str">
            <v>KK</v>
          </cell>
          <cell r="E489" t="str">
            <v>4°</v>
          </cell>
        </row>
        <row r="490">
          <cell r="A490">
            <v>8425</v>
          </cell>
          <cell r="B490" t="str">
            <v>MILLET Michel</v>
          </cell>
          <cell r="C490" t="str">
            <v>KK</v>
          </cell>
          <cell r="E490" t="str">
            <v>1°</v>
          </cell>
        </row>
        <row r="491">
          <cell r="A491">
            <v>4036</v>
          </cell>
          <cell r="B491" t="str">
            <v>VANGANSBEKE Gerard</v>
          </cell>
          <cell r="C491" t="str">
            <v>KK</v>
          </cell>
          <cell r="E491" t="str">
            <v>2°</v>
          </cell>
        </row>
        <row r="492">
          <cell r="A492">
            <v>8714</v>
          </cell>
          <cell r="B492" t="str">
            <v>LOOSVELDT Frank</v>
          </cell>
          <cell r="C492" t="str">
            <v>KK</v>
          </cell>
          <cell r="E492" t="str">
            <v>2°</v>
          </cell>
        </row>
        <row r="493">
          <cell r="A493">
            <v>9078</v>
          </cell>
          <cell r="B493" t="str">
            <v>BEKAERT Bernhard</v>
          </cell>
          <cell r="C493" t="str">
            <v>KK</v>
          </cell>
          <cell r="E493" t="str">
            <v>exc</v>
          </cell>
        </row>
        <row r="494">
          <cell r="A494">
            <v>4680</v>
          </cell>
          <cell r="B494" t="str">
            <v>RAVESTYN Martin</v>
          </cell>
          <cell r="C494" t="str">
            <v>KK</v>
          </cell>
          <cell r="E494" t="str">
            <v>ere</v>
          </cell>
        </row>
        <row r="495">
          <cell r="A495">
            <v>6727</v>
          </cell>
          <cell r="B495" t="str">
            <v>DE RYNCK Ivan</v>
          </cell>
          <cell r="C495" t="str">
            <v>KK</v>
          </cell>
          <cell r="E495" t="str">
            <v>1°</v>
          </cell>
        </row>
        <row r="496">
          <cell r="A496">
            <v>4703</v>
          </cell>
          <cell r="B496" t="str">
            <v>BEGHIN Frédéric</v>
          </cell>
          <cell r="C496" t="str">
            <v>KK</v>
          </cell>
          <cell r="E496" t="str">
            <v>hfd</v>
          </cell>
        </row>
        <row r="497">
          <cell r="A497">
            <v>8159</v>
          </cell>
          <cell r="B497" t="str">
            <v>MONSOREZ Michel</v>
          </cell>
          <cell r="C497" t="str">
            <v>KK</v>
          </cell>
          <cell r="E497" t="str">
            <v>3°</v>
          </cell>
        </row>
        <row r="498">
          <cell r="A498">
            <v>4730</v>
          </cell>
          <cell r="B498" t="str">
            <v>LAGAGE Roger</v>
          </cell>
          <cell r="C498" t="str">
            <v>KK</v>
          </cell>
          <cell r="E498" t="str">
            <v>1°</v>
          </cell>
        </row>
        <row r="499">
          <cell r="A499">
            <v>2568</v>
          </cell>
          <cell r="B499" t="str">
            <v>CORNELISSEN Jacky</v>
          </cell>
          <cell r="C499" t="str">
            <v>KK</v>
          </cell>
          <cell r="E499" t="str">
            <v>1°</v>
          </cell>
        </row>
        <row r="500">
          <cell r="A500">
            <v>1054</v>
          </cell>
          <cell r="B500" t="str">
            <v>DEMOS Georges</v>
          </cell>
          <cell r="C500" t="str">
            <v>KK</v>
          </cell>
          <cell r="E500" t="str">
            <v>hfd</v>
          </cell>
        </row>
        <row r="501">
          <cell r="A501">
            <v>4708</v>
          </cell>
          <cell r="B501" t="str">
            <v>DENNEULIN Frédéric</v>
          </cell>
          <cell r="C501" t="str">
            <v>KK</v>
          </cell>
          <cell r="E501" t="str">
            <v>exc</v>
          </cell>
        </row>
        <row r="502">
          <cell r="A502">
            <v>8324</v>
          </cell>
          <cell r="B502" t="str">
            <v>VANNUXEM Jérôme</v>
          </cell>
          <cell r="C502" t="str">
            <v>KK</v>
          </cell>
          <cell r="E502" t="b">
            <v>0</v>
          </cell>
        </row>
        <row r="503">
          <cell r="A503">
            <v>7129</v>
          </cell>
          <cell r="B503" t="str">
            <v>ROELANTS Frédéric</v>
          </cell>
          <cell r="C503" t="str">
            <v>KK</v>
          </cell>
          <cell r="E503" t="str">
            <v>hfd</v>
          </cell>
        </row>
        <row r="504">
          <cell r="A504">
            <v>5809</v>
          </cell>
          <cell r="B504" t="str">
            <v>BITALIS Richard</v>
          </cell>
          <cell r="C504" t="str">
            <v>KK</v>
          </cell>
          <cell r="E504" t="str">
            <v>ere</v>
          </cell>
        </row>
        <row r="505">
          <cell r="A505">
            <v>7457</v>
          </cell>
          <cell r="B505" t="str">
            <v>COECK Bjorn</v>
          </cell>
          <cell r="C505" t="str">
            <v>KK</v>
          </cell>
          <cell r="E505" t="str">
            <v>4°</v>
          </cell>
        </row>
        <row r="506">
          <cell r="A506">
            <v>7913</v>
          </cell>
          <cell r="B506" t="str">
            <v>STOPIN Gilles</v>
          </cell>
          <cell r="C506" t="str">
            <v>KK</v>
          </cell>
          <cell r="E506" t="b">
            <v>0</v>
          </cell>
        </row>
        <row r="507">
          <cell r="A507">
            <v>1150</v>
          </cell>
          <cell r="B507" t="str">
            <v>BRANTS Ronny</v>
          </cell>
          <cell r="C507" t="str">
            <v>KK</v>
          </cell>
          <cell r="E507" t="str">
            <v>ere</v>
          </cell>
        </row>
        <row r="508">
          <cell r="A508">
            <v>1053</v>
          </cell>
          <cell r="B508" t="str">
            <v>DESPREZ Jean-Pierre</v>
          </cell>
          <cell r="C508" t="str">
            <v>KK</v>
          </cell>
          <cell r="E508" t="str">
            <v>5°</v>
          </cell>
        </row>
        <row r="509">
          <cell r="A509">
            <v>1059</v>
          </cell>
          <cell r="B509" t="str">
            <v>CARDON Eddy</v>
          </cell>
          <cell r="C509" t="str">
            <v>KK</v>
          </cell>
          <cell r="E509" t="str">
            <v>2°</v>
          </cell>
        </row>
        <row r="510">
          <cell r="A510">
            <v>3508</v>
          </cell>
          <cell r="B510" t="str">
            <v>BUYLE Stany</v>
          </cell>
          <cell r="C510" t="str">
            <v>KK</v>
          </cell>
          <cell r="E510" t="str">
            <v>exc</v>
          </cell>
        </row>
        <row r="511">
          <cell r="A511">
            <v>9530</v>
          </cell>
          <cell r="B511" t="str">
            <v>DESMET Alain</v>
          </cell>
          <cell r="C511" t="str">
            <v>KK</v>
          </cell>
          <cell r="E511" t="str">
            <v>3°</v>
          </cell>
        </row>
        <row r="512">
          <cell r="A512">
            <v>8696</v>
          </cell>
          <cell r="B512" t="str">
            <v>DORARD Steve</v>
          </cell>
          <cell r="C512" t="str">
            <v>KK</v>
          </cell>
          <cell r="E512" t="str">
            <v>exc</v>
          </cell>
        </row>
        <row r="513">
          <cell r="A513">
            <v>4589</v>
          </cell>
          <cell r="B513" t="str">
            <v>GODEFROIDT Frédéric</v>
          </cell>
          <cell r="C513" t="str">
            <v>KK</v>
          </cell>
          <cell r="E513" t="str">
            <v>exc</v>
          </cell>
        </row>
        <row r="514">
          <cell r="A514">
            <v>9968</v>
          </cell>
          <cell r="B514" t="str">
            <v>BRUYERE Michel</v>
          </cell>
          <cell r="C514" t="str">
            <v>KK</v>
          </cell>
          <cell r="E514" t="str">
            <v>3°</v>
          </cell>
        </row>
        <row r="515">
          <cell r="A515">
            <v>7401</v>
          </cell>
          <cell r="B515" t="str">
            <v>CHRISTIANI Dave</v>
          </cell>
          <cell r="C515" t="str">
            <v>KK</v>
          </cell>
          <cell r="E515" t="str">
            <v>ere</v>
          </cell>
        </row>
        <row r="516">
          <cell r="A516">
            <v>9767</v>
          </cell>
          <cell r="B516" t="str">
            <v>VANHULLE CHRIS</v>
          </cell>
          <cell r="C516" t="str">
            <v>KK</v>
          </cell>
          <cell r="E516" t="b">
            <v>0</v>
          </cell>
        </row>
        <row r="517">
          <cell r="A517">
            <v>9779</v>
          </cell>
          <cell r="B517" t="str">
            <v>FLORENT JULIEN</v>
          </cell>
          <cell r="C517" t="str">
            <v>KK</v>
          </cell>
          <cell r="E517" t="str">
            <v>1°</v>
          </cell>
        </row>
        <row r="518">
          <cell r="A518">
            <v>1116</v>
          </cell>
          <cell r="B518" t="str">
            <v>DE BECKER JEAN-JACQUES</v>
          </cell>
          <cell r="C518" t="str">
            <v>KK</v>
          </cell>
          <cell r="E518" t="str">
            <v>3°</v>
          </cell>
        </row>
        <row r="519">
          <cell r="A519">
            <v>7468</v>
          </cell>
          <cell r="B519" t="str">
            <v>DE WEIRDT Jean-Pierre</v>
          </cell>
          <cell r="C519" t="str">
            <v>KK</v>
          </cell>
          <cell r="E519" t="str">
            <v>2°</v>
          </cell>
        </row>
        <row r="520">
          <cell r="A520">
            <v>4673</v>
          </cell>
          <cell r="B520" t="str">
            <v>LAGAT Michel</v>
          </cell>
          <cell r="C520" t="str">
            <v>KK</v>
          </cell>
          <cell r="E520" t="str">
            <v>2°</v>
          </cell>
        </row>
        <row r="521">
          <cell r="A521">
            <v>9742</v>
          </cell>
          <cell r="B521" t="str">
            <v>CARDON Steve</v>
          </cell>
          <cell r="C521" t="str">
            <v>KK</v>
          </cell>
          <cell r="E521" t="b">
            <v>0</v>
          </cell>
        </row>
        <row r="522">
          <cell r="A522">
            <v>7468</v>
          </cell>
          <cell r="B522" t="str">
            <v>DEWEIRDT Jean-Pierre</v>
          </cell>
          <cell r="C522" t="str">
            <v>KK</v>
          </cell>
          <cell r="E522" t="str">
            <v>2°</v>
          </cell>
        </row>
        <row r="523">
          <cell r="A523">
            <v>4738</v>
          </cell>
          <cell r="B523" t="str">
            <v>VANDENDRIESSCHE Philip</v>
          </cell>
          <cell r="C523" t="str">
            <v>KK</v>
          </cell>
          <cell r="E523" t="str">
            <v>ere</v>
          </cell>
        </row>
        <row r="524">
          <cell r="A524">
            <v>9143</v>
          </cell>
          <cell r="B524" t="str">
            <v>DENEUT Johan</v>
          </cell>
          <cell r="C524" t="str">
            <v>KK</v>
          </cell>
          <cell r="E524" t="str">
            <v>1°</v>
          </cell>
        </row>
        <row r="525">
          <cell r="A525">
            <v>1056</v>
          </cell>
          <cell r="B525" t="str">
            <v>SANTY Eric</v>
          </cell>
          <cell r="C525" t="str">
            <v>KK</v>
          </cell>
          <cell r="E525" t="str">
            <v>4°</v>
          </cell>
        </row>
        <row r="526">
          <cell r="A526">
            <v>1058</v>
          </cell>
          <cell r="B526" t="str">
            <v>VERMEERSCH Dave</v>
          </cell>
          <cell r="C526" t="str">
            <v>KK</v>
          </cell>
          <cell r="E526" t="str">
            <v>5°</v>
          </cell>
        </row>
        <row r="527">
          <cell r="A527">
            <v>1329</v>
          </cell>
          <cell r="B527" t="str">
            <v>COENEN Philip</v>
          </cell>
          <cell r="C527" t="str">
            <v>KK</v>
          </cell>
          <cell r="E527" t="str">
            <v>exc</v>
          </cell>
        </row>
        <row r="528">
          <cell r="A528">
            <v>8001</v>
          </cell>
          <cell r="B528" t="str">
            <v>NICHELSON  Didier</v>
          </cell>
          <cell r="C528" t="str">
            <v>KK</v>
          </cell>
          <cell r="D528" t="str">
            <v>NS</v>
          </cell>
        </row>
        <row r="529">
          <cell r="A529">
            <v>7997</v>
          </cell>
          <cell r="B529" t="str">
            <v>ROGIERS Jacques</v>
          </cell>
          <cell r="C529" t="str">
            <v>KK</v>
          </cell>
          <cell r="D529" t="str">
            <v>NS</v>
          </cell>
        </row>
        <row r="531">
          <cell r="A531">
            <v>2061</v>
          </cell>
          <cell r="B531" t="str">
            <v>MERTENS Eddy</v>
          </cell>
          <cell r="C531" t="str">
            <v>KOH</v>
          </cell>
          <cell r="E531" t="str">
            <v>4°</v>
          </cell>
        </row>
        <row r="532">
          <cell r="A532">
            <v>4290</v>
          </cell>
          <cell r="B532" t="str">
            <v>GILLADE Luc</v>
          </cell>
          <cell r="C532" t="str">
            <v>KOH</v>
          </cell>
          <cell r="E532" t="str">
            <v>exc</v>
          </cell>
        </row>
        <row r="533">
          <cell r="A533">
            <v>4305</v>
          </cell>
          <cell r="B533" t="str">
            <v>DE HERTOG Ives</v>
          </cell>
          <cell r="C533" t="str">
            <v>KOH</v>
          </cell>
          <cell r="E533" t="str">
            <v>1°</v>
          </cell>
        </row>
        <row r="534">
          <cell r="A534">
            <v>4354</v>
          </cell>
          <cell r="B534" t="str">
            <v>CAPIAU Lucien</v>
          </cell>
          <cell r="C534" t="str">
            <v>KOH</v>
          </cell>
          <cell r="E534" t="str">
            <v>1°</v>
          </cell>
        </row>
        <row r="535">
          <cell r="A535">
            <v>4356</v>
          </cell>
          <cell r="B535" t="str">
            <v>DE BOU Pol</v>
          </cell>
          <cell r="C535" t="str">
            <v>KOH</v>
          </cell>
          <cell r="E535" t="str">
            <v>5°</v>
          </cell>
        </row>
        <row r="536">
          <cell r="A536">
            <v>4361</v>
          </cell>
          <cell r="B536" t="str">
            <v>MANGELINCKX Nico</v>
          </cell>
          <cell r="C536" t="str">
            <v>KOH</v>
          </cell>
          <cell r="E536" t="str">
            <v>1°</v>
          </cell>
        </row>
        <row r="537">
          <cell r="A537">
            <v>4389</v>
          </cell>
          <cell r="B537" t="str">
            <v>VAN KERCKHOVE Andre</v>
          </cell>
          <cell r="C537" t="str">
            <v>KOH</v>
          </cell>
          <cell r="E537" t="str">
            <v>2°</v>
          </cell>
        </row>
        <row r="538">
          <cell r="A538">
            <v>8093</v>
          </cell>
          <cell r="B538" t="str">
            <v>MATTHYS Karolien</v>
          </cell>
          <cell r="C538" t="str">
            <v>KOH</v>
          </cell>
          <cell r="E538" t="str">
            <v>3°</v>
          </cell>
        </row>
        <row r="539">
          <cell r="A539">
            <v>8662</v>
          </cell>
          <cell r="B539" t="str">
            <v>VAN DER LINDEN Eric</v>
          </cell>
          <cell r="C539" t="str">
            <v>KOH</v>
          </cell>
          <cell r="E539" t="str">
            <v>2°</v>
          </cell>
        </row>
        <row r="540">
          <cell r="A540">
            <v>8871</v>
          </cell>
          <cell r="B540" t="str">
            <v>VANDENHENDE John</v>
          </cell>
          <cell r="C540" t="str">
            <v>KOH</v>
          </cell>
          <cell r="E540" t="str">
            <v>4°</v>
          </cell>
        </row>
        <row r="541">
          <cell r="A541">
            <v>9064</v>
          </cell>
          <cell r="B541" t="str">
            <v>GERSOULLE Marc</v>
          </cell>
          <cell r="C541" t="str">
            <v>KOH</v>
          </cell>
          <cell r="E541" t="str">
            <v>4°</v>
          </cell>
        </row>
        <row r="542">
          <cell r="A542">
            <v>9055</v>
          </cell>
          <cell r="B542" t="str">
            <v>DE HERTOG Gert-Jan</v>
          </cell>
          <cell r="C542" t="str">
            <v>KOH</v>
          </cell>
          <cell r="E542" t="str">
            <v>4°</v>
          </cell>
        </row>
        <row r="543">
          <cell r="A543">
            <v>4378</v>
          </cell>
          <cell r="B543" t="str">
            <v xml:space="preserve">DE RUYVER Stefaan </v>
          </cell>
          <cell r="C543" t="str">
            <v>KOH</v>
          </cell>
          <cell r="E543" t="str">
            <v>5°</v>
          </cell>
        </row>
        <row r="544">
          <cell r="A544">
            <v>4387</v>
          </cell>
          <cell r="B544" t="str">
            <v>TEMMERMAN Walter</v>
          </cell>
          <cell r="C544" t="str">
            <v>KOH</v>
          </cell>
          <cell r="E544" t="str">
            <v>exc</v>
          </cell>
        </row>
        <row r="545">
          <cell r="A545">
            <v>9283</v>
          </cell>
          <cell r="B545" t="str">
            <v>BRENDERS Thierry</v>
          </cell>
          <cell r="C545" t="str">
            <v>KOH</v>
          </cell>
          <cell r="E545" t="str">
            <v>2°</v>
          </cell>
        </row>
        <row r="546">
          <cell r="A546">
            <v>4348</v>
          </cell>
          <cell r="B546" t="str">
            <v>VAN MUYLEM Norbert</v>
          </cell>
          <cell r="C546" t="str">
            <v>KOH</v>
          </cell>
          <cell r="E546" t="str">
            <v>4°</v>
          </cell>
        </row>
        <row r="547">
          <cell r="A547">
            <v>9518</v>
          </cell>
          <cell r="B547" t="str">
            <v>DE MECHELEER Michel</v>
          </cell>
          <cell r="C547" t="str">
            <v>KOH</v>
          </cell>
          <cell r="E547" t="str">
            <v>3°</v>
          </cell>
        </row>
        <row r="548">
          <cell r="A548">
            <v>4390</v>
          </cell>
          <cell r="B548" t="str">
            <v>VAN MALDER Dirk</v>
          </cell>
          <cell r="C548" t="str">
            <v>KOH</v>
          </cell>
          <cell r="E548" t="str">
            <v>1°</v>
          </cell>
        </row>
        <row r="549">
          <cell r="A549">
            <v>8066</v>
          </cell>
          <cell r="B549" t="str">
            <v>VANDERHAUWAERT Christian</v>
          </cell>
          <cell r="C549" t="str">
            <v>KOH</v>
          </cell>
          <cell r="E549" t="str">
            <v>5°</v>
          </cell>
        </row>
        <row r="550">
          <cell r="A550">
            <v>4780</v>
          </cell>
          <cell r="B550" t="str">
            <v xml:space="preserve">LIBRECHT Geert </v>
          </cell>
          <cell r="C550" t="str">
            <v>KOH</v>
          </cell>
          <cell r="E550" t="str">
            <v>1°</v>
          </cell>
        </row>
        <row r="551">
          <cell r="A551">
            <v>7682</v>
          </cell>
          <cell r="B551" t="str">
            <v>MATHIEU Ivan</v>
          </cell>
          <cell r="C551" t="str">
            <v>KOH</v>
          </cell>
          <cell r="E551" t="str">
            <v>5°</v>
          </cell>
        </row>
        <row r="552">
          <cell r="A552">
            <v>4385</v>
          </cell>
          <cell r="B552" t="str">
            <v>MERTENS Marc</v>
          </cell>
          <cell r="C552" t="str">
            <v>KOH</v>
          </cell>
          <cell r="E552" t="str">
            <v>3°</v>
          </cell>
        </row>
        <row r="553">
          <cell r="A553">
            <v>1414</v>
          </cell>
          <cell r="B553" t="str">
            <v>VAN DIJCK Philip</v>
          </cell>
          <cell r="C553" t="str">
            <v>KOH</v>
          </cell>
          <cell r="E553" t="str">
            <v>1°</v>
          </cell>
        </row>
        <row r="555">
          <cell r="A555">
            <v>4617</v>
          </cell>
          <cell r="B555" t="str">
            <v>JANSSENS Marcel</v>
          </cell>
          <cell r="C555" t="str">
            <v>KOTM</v>
          </cell>
          <cell r="E555" t="str">
            <v>4°</v>
          </cell>
        </row>
        <row r="556">
          <cell r="A556">
            <v>9129</v>
          </cell>
          <cell r="B556" t="str">
            <v>DE GRAAF Jackie</v>
          </cell>
          <cell r="C556" t="str">
            <v>KOTM</v>
          </cell>
          <cell r="E556" t="b">
            <v>0</v>
          </cell>
        </row>
        <row r="557">
          <cell r="A557">
            <v>9777</v>
          </cell>
          <cell r="B557" t="str">
            <v>VAN ACKER Luc</v>
          </cell>
          <cell r="C557" t="str">
            <v>KOTM</v>
          </cell>
          <cell r="E557" t="b">
            <v>0</v>
          </cell>
        </row>
        <row r="558">
          <cell r="A558">
            <v>9780</v>
          </cell>
          <cell r="B558" t="str">
            <v>DROSSAERT Maurice</v>
          </cell>
          <cell r="C558" t="str">
            <v>KOTM</v>
          </cell>
        </row>
        <row r="559">
          <cell r="A559">
            <v>8667</v>
          </cell>
          <cell r="B559" t="str">
            <v>Rogier Philppe</v>
          </cell>
          <cell r="C559" t="str">
            <v>KOTM</v>
          </cell>
        </row>
        <row r="560">
          <cell r="A560">
            <v>8661</v>
          </cell>
          <cell r="B560" t="str">
            <v>HEYNDRICKX Vik</v>
          </cell>
          <cell r="C560" t="str">
            <v>KOTM</v>
          </cell>
          <cell r="E560" t="str">
            <v>1°</v>
          </cell>
        </row>
        <row r="562">
          <cell r="A562">
            <v>4158</v>
          </cell>
          <cell r="B562" t="str">
            <v>BAUWENS Freddy</v>
          </cell>
          <cell r="C562" t="str">
            <v>OBA</v>
          </cell>
          <cell r="E562" t="str">
            <v>4°</v>
          </cell>
        </row>
        <row r="563">
          <cell r="A563">
            <v>9253</v>
          </cell>
          <cell r="B563" t="str">
            <v>LINTHOUT Freddy</v>
          </cell>
          <cell r="C563" t="str">
            <v>OBA</v>
          </cell>
          <cell r="E563" t="str">
            <v>2°</v>
          </cell>
        </row>
        <row r="564">
          <cell r="A564">
            <v>1554</v>
          </cell>
          <cell r="B564" t="str">
            <v>VERLAECKE  Rudy</v>
          </cell>
          <cell r="C564" t="str">
            <v>OBA</v>
          </cell>
          <cell r="E564" t="str">
            <v>4°</v>
          </cell>
        </row>
        <row r="565">
          <cell r="A565">
            <v>4207</v>
          </cell>
          <cell r="B565" t="str">
            <v>VELGHE Stefaan</v>
          </cell>
          <cell r="C565" t="str">
            <v>OBA</v>
          </cell>
          <cell r="E565" t="str">
            <v>exc</v>
          </cell>
        </row>
        <row r="566">
          <cell r="A566">
            <v>4246</v>
          </cell>
          <cell r="B566" t="str">
            <v>BOLLE Jean-Marie</v>
          </cell>
          <cell r="C566" t="str">
            <v>OBA</v>
          </cell>
          <cell r="E566" t="str">
            <v>exc</v>
          </cell>
        </row>
        <row r="567">
          <cell r="A567">
            <v>4249</v>
          </cell>
          <cell r="B567" t="str">
            <v>BRISSINCK Danny</v>
          </cell>
          <cell r="C567" t="str">
            <v>OBA</v>
          </cell>
          <cell r="E567" t="str">
            <v>5°</v>
          </cell>
        </row>
        <row r="568">
          <cell r="A568">
            <v>4252</v>
          </cell>
          <cell r="B568" t="str">
            <v>DEJONGHE Freddy</v>
          </cell>
          <cell r="C568" t="str">
            <v>OBA</v>
          </cell>
          <cell r="E568" t="str">
            <v>2°</v>
          </cell>
        </row>
        <row r="569">
          <cell r="A569">
            <v>4254</v>
          </cell>
          <cell r="B569" t="str">
            <v>EVERAERT Luc</v>
          </cell>
          <cell r="C569" t="str">
            <v>OBA</v>
          </cell>
          <cell r="E569" t="str">
            <v>2°</v>
          </cell>
        </row>
        <row r="570">
          <cell r="A570">
            <v>4256</v>
          </cell>
          <cell r="B570" t="str">
            <v>HELSMOORTEL Rik</v>
          </cell>
          <cell r="C570" t="str">
            <v>OBA</v>
          </cell>
          <cell r="E570" t="str">
            <v>3°</v>
          </cell>
        </row>
        <row r="571">
          <cell r="A571">
            <v>4262</v>
          </cell>
          <cell r="B571" t="str">
            <v>SANCTORUM Daniel</v>
          </cell>
          <cell r="C571" t="str">
            <v>OBA</v>
          </cell>
          <cell r="E571" t="str">
            <v>exc</v>
          </cell>
        </row>
        <row r="572">
          <cell r="A572">
            <v>4263</v>
          </cell>
          <cell r="B572" t="str">
            <v>SCHLAPA Harald</v>
          </cell>
          <cell r="C572" t="str">
            <v>OBA</v>
          </cell>
          <cell r="E572" t="str">
            <v>3°</v>
          </cell>
        </row>
        <row r="573">
          <cell r="A573">
            <v>4264</v>
          </cell>
          <cell r="B573" t="str">
            <v>STEEN Gilbert</v>
          </cell>
          <cell r="C573" t="str">
            <v>OBA</v>
          </cell>
          <cell r="E573" t="str">
            <v>5°</v>
          </cell>
        </row>
        <row r="574">
          <cell r="A574">
            <v>4265</v>
          </cell>
          <cell r="B574" t="str">
            <v>STEMGEE Hugo</v>
          </cell>
          <cell r="C574" t="str">
            <v>OBA</v>
          </cell>
          <cell r="E574" t="b">
            <v>0</v>
          </cell>
        </row>
        <row r="575">
          <cell r="A575">
            <v>4269</v>
          </cell>
          <cell r="B575" t="str">
            <v>TRATSAERT Daniel</v>
          </cell>
          <cell r="C575" t="str">
            <v>OBA</v>
          </cell>
          <cell r="E575" t="str">
            <v>2°</v>
          </cell>
        </row>
        <row r="576">
          <cell r="A576">
            <v>4276</v>
          </cell>
          <cell r="B576" t="str">
            <v>VAN WESEMAEL Walter</v>
          </cell>
          <cell r="C576" t="str">
            <v>OBA</v>
          </cell>
          <cell r="E576" t="str">
            <v>2°</v>
          </cell>
        </row>
        <row r="577">
          <cell r="A577">
            <v>4277</v>
          </cell>
          <cell r="B577" t="str">
            <v>VANDENBROUCKE Joel</v>
          </cell>
          <cell r="C577" t="str">
            <v>OBA</v>
          </cell>
          <cell r="E577" t="str">
            <v>5°</v>
          </cell>
        </row>
        <row r="578">
          <cell r="A578">
            <v>4635</v>
          </cell>
          <cell r="B578" t="str">
            <v>DEVLIEGER Raoul</v>
          </cell>
          <cell r="C578" t="str">
            <v>OBA</v>
          </cell>
          <cell r="E578" t="str">
            <v>1°</v>
          </cell>
        </row>
        <row r="579">
          <cell r="A579">
            <v>5900</v>
          </cell>
          <cell r="B579" t="str">
            <v>PUYSTIENS Stephan</v>
          </cell>
          <cell r="C579" t="str">
            <v>OBA</v>
          </cell>
          <cell r="E579" t="str">
            <v>3°</v>
          </cell>
        </row>
        <row r="580">
          <cell r="A580">
            <v>6456</v>
          </cell>
          <cell r="B580" t="str">
            <v>PLOVIE Herbert</v>
          </cell>
          <cell r="C580" t="str">
            <v>OBA</v>
          </cell>
          <cell r="E580" t="str">
            <v>exc</v>
          </cell>
        </row>
        <row r="581">
          <cell r="A581">
            <v>7466</v>
          </cell>
          <cell r="B581" t="str">
            <v>ROBYN Willy</v>
          </cell>
          <cell r="C581" t="str">
            <v>OBA</v>
          </cell>
          <cell r="E581" t="str">
            <v>4°</v>
          </cell>
        </row>
        <row r="582">
          <cell r="A582">
            <v>7800</v>
          </cell>
          <cell r="B582" t="str">
            <v>VERSCHUERE Guy</v>
          </cell>
          <cell r="C582" t="str">
            <v>OBA</v>
          </cell>
        </row>
        <row r="583">
          <cell r="A583">
            <v>7802</v>
          </cell>
          <cell r="B583" t="str">
            <v>DOUCHAMPS Olivier</v>
          </cell>
          <cell r="C583" t="str">
            <v>OBA</v>
          </cell>
          <cell r="E583" t="str">
            <v>5°</v>
          </cell>
        </row>
        <row r="584">
          <cell r="A584">
            <v>8296</v>
          </cell>
          <cell r="B584" t="str">
            <v>MAES Jozef</v>
          </cell>
          <cell r="C584" t="str">
            <v>OBA</v>
          </cell>
          <cell r="E584" t="str">
            <v>3°</v>
          </cell>
        </row>
        <row r="585">
          <cell r="A585">
            <v>8917</v>
          </cell>
          <cell r="B585" t="str">
            <v>GREMAIN Gino</v>
          </cell>
          <cell r="C585" t="str">
            <v>OBA</v>
          </cell>
          <cell r="E585" t="str">
            <v>exc</v>
          </cell>
        </row>
        <row r="586">
          <cell r="A586" t="str">
            <v>4162B</v>
          </cell>
          <cell r="B586" t="str">
            <v>CAPPELLE Eddy</v>
          </cell>
          <cell r="C586" t="str">
            <v>OBA</v>
          </cell>
          <cell r="E586" t="str">
            <v>1°</v>
          </cell>
        </row>
        <row r="587">
          <cell r="A587">
            <v>4280</v>
          </cell>
          <cell r="B587" t="str">
            <v>ZONNEKEIN Henri</v>
          </cell>
          <cell r="C587" t="str">
            <v>OBA</v>
          </cell>
          <cell r="E587" t="str">
            <v>4°</v>
          </cell>
        </row>
        <row r="588">
          <cell r="A588">
            <v>4065</v>
          </cell>
          <cell r="B588" t="str">
            <v>BAERT Rony</v>
          </cell>
          <cell r="C588" t="str">
            <v>OBA</v>
          </cell>
          <cell r="E588" t="str">
            <v>1°</v>
          </cell>
        </row>
        <row r="589">
          <cell r="A589">
            <v>9296</v>
          </cell>
          <cell r="B589" t="str">
            <v>BORREMANS  Edouard</v>
          </cell>
          <cell r="C589" t="str">
            <v>OBA</v>
          </cell>
          <cell r="E589" t="b">
            <v>0</v>
          </cell>
        </row>
        <row r="590">
          <cell r="A590">
            <v>9414</v>
          </cell>
          <cell r="B590" t="str">
            <v>EUSSEN Gerardus</v>
          </cell>
          <cell r="C590" t="str">
            <v>OBA</v>
          </cell>
          <cell r="E590" t="str">
            <v>2°</v>
          </cell>
        </row>
        <row r="591">
          <cell r="A591">
            <v>9977</v>
          </cell>
          <cell r="B591" t="str">
            <v>GOEMAERE Yves</v>
          </cell>
          <cell r="C591" t="str">
            <v>OBA</v>
          </cell>
          <cell r="E591" t="str">
            <v>2°</v>
          </cell>
        </row>
        <row r="592">
          <cell r="A592">
            <v>8045</v>
          </cell>
          <cell r="B592" t="str">
            <v>GARRE Roger</v>
          </cell>
          <cell r="C592" t="str">
            <v>OBA</v>
          </cell>
          <cell r="E592" t="str">
            <v>3°</v>
          </cell>
        </row>
        <row r="593">
          <cell r="A593">
            <v>9514</v>
          </cell>
          <cell r="B593" t="str">
            <v>VANROOSE Matteo</v>
          </cell>
          <cell r="C593" t="str">
            <v>OBA</v>
          </cell>
          <cell r="E593" t="b">
            <v>0</v>
          </cell>
        </row>
        <row r="594">
          <cell r="A594">
            <v>9969</v>
          </cell>
          <cell r="B594" t="str">
            <v>SPILLIERS Marc</v>
          </cell>
          <cell r="C594" t="str">
            <v>OBA</v>
          </cell>
        </row>
        <row r="595">
          <cell r="A595">
            <v>7681</v>
          </cell>
          <cell r="B595" t="str">
            <v>VAN DE VELDE Jozef</v>
          </cell>
          <cell r="C595" t="str">
            <v>OBA</v>
          </cell>
          <cell r="E595" t="str">
            <v>1°</v>
          </cell>
        </row>
        <row r="596">
          <cell r="A596">
            <v>9989</v>
          </cell>
          <cell r="B596" t="str">
            <v>VAN BOGAERT  Marc</v>
          </cell>
          <cell r="C596" t="str">
            <v>OBA</v>
          </cell>
          <cell r="E596" t="str">
            <v>3°</v>
          </cell>
        </row>
        <row r="597">
          <cell r="A597">
            <v>9759</v>
          </cell>
          <cell r="B597" t="str">
            <v>BRACKX Daniël</v>
          </cell>
          <cell r="C597" t="str">
            <v>OBA</v>
          </cell>
          <cell r="E597" t="str">
            <v>4°</v>
          </cell>
        </row>
        <row r="598">
          <cell r="A598">
            <v>4193</v>
          </cell>
          <cell r="B598" t="str">
            <v>DEVYNCK Benoit</v>
          </cell>
          <cell r="C598" t="str">
            <v>OBA</v>
          </cell>
          <cell r="E598" t="str">
            <v>3°</v>
          </cell>
        </row>
        <row r="599">
          <cell r="A599">
            <v>6080</v>
          </cell>
          <cell r="B599" t="str">
            <v>ROELS Jan</v>
          </cell>
          <cell r="C599" t="str">
            <v>OBA</v>
          </cell>
          <cell r="E599" t="str">
            <v>2°</v>
          </cell>
        </row>
        <row r="600">
          <cell r="A600">
            <v>8885</v>
          </cell>
          <cell r="B600" t="str">
            <v>SPOORMANS Roger</v>
          </cell>
          <cell r="C600" t="str">
            <v>OBA</v>
          </cell>
          <cell r="E600" t="str">
            <v>1°</v>
          </cell>
        </row>
        <row r="601">
          <cell r="A601">
            <v>9993</v>
          </cell>
          <cell r="B601" t="str">
            <v>VAN DEN BERGEN Joêl</v>
          </cell>
          <cell r="C601" t="str">
            <v>OBA</v>
          </cell>
          <cell r="E601" t="str">
            <v>4°</v>
          </cell>
        </row>
        <row r="602">
          <cell r="A602">
            <v>7801</v>
          </cell>
          <cell r="B602" t="str">
            <v>EISCHEN Frédéric</v>
          </cell>
          <cell r="C602" t="str">
            <v>OBA</v>
          </cell>
          <cell r="E602" t="str">
            <v>4°</v>
          </cell>
        </row>
        <row r="603">
          <cell r="A603">
            <v>1376</v>
          </cell>
          <cell r="B603" t="str">
            <v>CEULEMANS Lodewijck</v>
          </cell>
          <cell r="C603" t="str">
            <v>OBA</v>
          </cell>
          <cell r="E603" t="str">
            <v>4°</v>
          </cell>
        </row>
        <row r="604">
          <cell r="A604">
            <v>2228</v>
          </cell>
          <cell r="B604" t="str">
            <v>VAN BENEDEN Alain</v>
          </cell>
          <cell r="C604" t="str">
            <v>OBA</v>
          </cell>
          <cell r="E604" t="str">
            <v>3°</v>
          </cell>
        </row>
        <row r="605">
          <cell r="A605">
            <v>4119</v>
          </cell>
          <cell r="B605" t="str">
            <v>GEERLANDT José</v>
          </cell>
          <cell r="C605" t="str">
            <v>OBA</v>
          </cell>
          <cell r="E605" t="str">
            <v>5°</v>
          </cell>
        </row>
        <row r="606">
          <cell r="A606">
            <v>4247</v>
          </cell>
          <cell r="B606" t="str">
            <v xml:space="preserve">BORNY Franky </v>
          </cell>
          <cell r="C606" t="str">
            <v>OBA</v>
          </cell>
          <cell r="E606" t="str">
            <v>exc</v>
          </cell>
        </row>
        <row r="607">
          <cell r="A607">
            <v>2211</v>
          </cell>
          <cell r="B607" t="str">
            <v>DE TRENOYE Christian</v>
          </cell>
          <cell r="C607" t="str">
            <v>OBA</v>
          </cell>
          <cell r="E607" t="str">
            <v>1°</v>
          </cell>
        </row>
        <row r="608">
          <cell r="A608">
            <v>1209</v>
          </cell>
          <cell r="B608" t="str">
            <v>SOMERS Jan</v>
          </cell>
          <cell r="C608" t="str">
            <v>OBA</v>
          </cell>
          <cell r="E608" t="str">
            <v>2°</v>
          </cell>
        </row>
        <row r="609">
          <cell r="A609">
            <v>4268</v>
          </cell>
          <cell r="B609" t="str">
            <v>TOURLAMAIN Roger</v>
          </cell>
          <cell r="C609" t="str">
            <v>OBA</v>
          </cell>
          <cell r="E609" t="str">
            <v>3°</v>
          </cell>
        </row>
        <row r="610">
          <cell r="A610">
            <v>4301</v>
          </cell>
          <cell r="B610" t="str">
            <v>VAN GOETHEM Glenn</v>
          </cell>
          <cell r="C610" t="str">
            <v>OBA</v>
          </cell>
          <cell r="E610" t="str">
            <v>2°</v>
          </cell>
        </row>
        <row r="611">
          <cell r="A611">
            <v>4274</v>
          </cell>
          <cell r="B611" t="str">
            <v>VANHESTE Jean-Pierre</v>
          </cell>
          <cell r="C611" t="str">
            <v xml:space="preserve"> OBA</v>
          </cell>
          <cell r="E611" t="str">
            <v>3°</v>
          </cell>
        </row>
        <row r="612">
          <cell r="A612">
            <v>9337</v>
          </cell>
          <cell r="B612" t="str">
            <v>MEULEMEESTER Rafaël</v>
          </cell>
          <cell r="C612" t="str">
            <v>OBA</v>
          </cell>
        </row>
        <row r="613">
          <cell r="A613">
            <v>4122</v>
          </cell>
          <cell r="B613" t="str">
            <v>HAEGHEBAERT Eric</v>
          </cell>
          <cell r="C613" t="str">
            <v>OS</v>
          </cell>
          <cell r="E613" t="str">
            <v>2°</v>
          </cell>
        </row>
        <row r="614">
          <cell r="A614">
            <v>4133</v>
          </cell>
          <cell r="B614" t="str">
            <v>WERBROUCK Luc</v>
          </cell>
          <cell r="C614" t="str">
            <v>OS</v>
          </cell>
          <cell r="E614" t="str">
            <v>3°</v>
          </cell>
        </row>
        <row r="615">
          <cell r="A615">
            <v>7010</v>
          </cell>
          <cell r="B615" t="str">
            <v>VERMEULEN Johan</v>
          </cell>
          <cell r="C615" t="str">
            <v>OS</v>
          </cell>
          <cell r="E615" t="str">
            <v>3°</v>
          </cell>
        </row>
        <row r="616">
          <cell r="A616">
            <v>7287</v>
          </cell>
          <cell r="B616" t="str">
            <v>SOENENS Joël</v>
          </cell>
          <cell r="C616" t="str">
            <v>OS</v>
          </cell>
          <cell r="E616" t="str">
            <v>4°</v>
          </cell>
        </row>
        <row r="617">
          <cell r="A617">
            <v>8046</v>
          </cell>
          <cell r="B617" t="str">
            <v>LAMMENS Wilfried</v>
          </cell>
          <cell r="C617" t="str">
            <v>OS</v>
          </cell>
          <cell r="E617" t="b">
            <v>0</v>
          </cell>
        </row>
        <row r="618">
          <cell r="A618">
            <v>8668</v>
          </cell>
          <cell r="B618" t="str">
            <v>VANDEKEERE Bert</v>
          </cell>
          <cell r="C618" t="str">
            <v>OS</v>
          </cell>
          <cell r="E618" t="b">
            <v>0</v>
          </cell>
        </row>
        <row r="619">
          <cell r="A619">
            <v>8883</v>
          </cell>
          <cell r="B619" t="str">
            <v>VAN PRAET Bart</v>
          </cell>
          <cell r="C619" t="str">
            <v>OS</v>
          </cell>
          <cell r="E619" t="str">
            <v>2°</v>
          </cell>
        </row>
        <row r="620">
          <cell r="A620">
            <v>6074</v>
          </cell>
          <cell r="B620" t="str">
            <v>MAES Hendrik</v>
          </cell>
          <cell r="C620" t="str">
            <v>OS</v>
          </cell>
          <cell r="E620" t="b">
            <v>0</v>
          </cell>
        </row>
        <row r="621">
          <cell r="A621">
            <v>1102</v>
          </cell>
          <cell r="B621" t="str">
            <v>CALLIAUW Ludo</v>
          </cell>
          <cell r="C621" t="str">
            <v>OS</v>
          </cell>
          <cell r="E621" t="b">
            <v>0</v>
          </cell>
        </row>
        <row r="622">
          <cell r="A622">
            <v>9768</v>
          </cell>
          <cell r="B622" t="str">
            <v>VAN ROOSE Nico</v>
          </cell>
          <cell r="C622" t="str">
            <v>OS</v>
          </cell>
        </row>
        <row r="623">
          <cell r="A623">
            <v>9784</v>
          </cell>
          <cell r="B623" t="str">
            <v>DENYS Jerry</v>
          </cell>
          <cell r="C623" t="str">
            <v>OS</v>
          </cell>
          <cell r="D623" t="str">
            <v>NS</v>
          </cell>
        </row>
        <row r="624">
          <cell r="A624">
            <v>7461</v>
          </cell>
          <cell r="B624" t="str">
            <v>GRIMON Johan</v>
          </cell>
          <cell r="C624" t="str">
            <v>POCKET</v>
          </cell>
          <cell r="E624" t="str">
            <v>1°</v>
          </cell>
        </row>
        <row r="625">
          <cell r="A625">
            <v>9534</v>
          </cell>
          <cell r="B625" t="str">
            <v>VANHONACKER Dominique</v>
          </cell>
          <cell r="C625" t="str">
            <v>POCKET</v>
          </cell>
          <cell r="E625" t="b">
            <v>0</v>
          </cell>
        </row>
        <row r="626">
          <cell r="A626">
            <v>9953</v>
          </cell>
          <cell r="B626" t="str">
            <v>WILMS Steve</v>
          </cell>
          <cell r="C626" t="str">
            <v>POCKET</v>
          </cell>
          <cell r="E626" t="b">
            <v>0</v>
          </cell>
        </row>
        <row r="627">
          <cell r="A627">
            <v>9954</v>
          </cell>
          <cell r="B627" t="str">
            <v>PETRUS Kim</v>
          </cell>
          <cell r="C627" t="str">
            <v>POCKET</v>
          </cell>
        </row>
        <row r="629">
          <cell r="A629">
            <v>4416</v>
          </cell>
          <cell r="B629" t="str">
            <v>VAN RYSSELBERGHE Johan</v>
          </cell>
          <cell r="C629" t="str">
            <v>QU</v>
          </cell>
          <cell r="E629" t="str">
            <v>3°</v>
          </cell>
        </row>
        <row r="630">
          <cell r="A630">
            <v>4952</v>
          </cell>
          <cell r="B630" t="str">
            <v>DE SAEGER Dany</v>
          </cell>
          <cell r="C630" t="str">
            <v>QU</v>
          </cell>
          <cell r="E630" t="str">
            <v>2°</v>
          </cell>
        </row>
        <row r="631">
          <cell r="A631">
            <v>4516</v>
          </cell>
          <cell r="B631" t="str">
            <v>FEYS Gunter</v>
          </cell>
          <cell r="C631" t="str">
            <v>QU</v>
          </cell>
          <cell r="E631" t="str">
            <v>1°</v>
          </cell>
        </row>
        <row r="632">
          <cell r="A632">
            <v>4945</v>
          </cell>
          <cell r="B632" t="str">
            <v>BUYLE Hubert</v>
          </cell>
          <cell r="C632" t="str">
            <v>QU</v>
          </cell>
          <cell r="E632" t="str">
            <v>4°</v>
          </cell>
        </row>
        <row r="633">
          <cell r="A633">
            <v>4977</v>
          </cell>
          <cell r="B633" t="str">
            <v>VLERICK Dirk</v>
          </cell>
          <cell r="C633" t="str">
            <v>QU</v>
          </cell>
          <cell r="E633" t="str">
            <v>exc</v>
          </cell>
        </row>
        <row r="634">
          <cell r="A634">
            <v>6219</v>
          </cell>
          <cell r="B634" t="str">
            <v>RAEMDONCK Tommy</v>
          </cell>
          <cell r="C634" t="str">
            <v>QU</v>
          </cell>
          <cell r="E634" t="str">
            <v>exc</v>
          </cell>
        </row>
        <row r="635">
          <cell r="A635">
            <v>7530</v>
          </cell>
          <cell r="B635" t="str">
            <v>VLERICK Mathieu</v>
          </cell>
          <cell r="C635" t="str">
            <v>QU</v>
          </cell>
          <cell r="E635" t="str">
            <v>hfd</v>
          </cell>
        </row>
        <row r="636">
          <cell r="A636">
            <v>8682</v>
          </cell>
          <cell r="B636" t="str">
            <v>TEMPELS André</v>
          </cell>
          <cell r="C636" t="str">
            <v>QU</v>
          </cell>
          <cell r="E636" t="str">
            <v>3°</v>
          </cell>
        </row>
        <row r="637">
          <cell r="A637">
            <v>9278</v>
          </cell>
          <cell r="B637" t="str">
            <v>BOONE Koen</v>
          </cell>
          <cell r="C637" t="str">
            <v>QU</v>
          </cell>
          <cell r="E637" t="str">
            <v>2°</v>
          </cell>
        </row>
        <row r="638">
          <cell r="A638">
            <v>9147</v>
          </cell>
          <cell r="B638" t="str">
            <v>BOCKLANDT Martin</v>
          </cell>
          <cell r="C638" t="str">
            <v>QU</v>
          </cell>
          <cell r="E638" t="str">
            <v>3°</v>
          </cell>
        </row>
        <row r="639">
          <cell r="A639">
            <v>4284</v>
          </cell>
          <cell r="B639" t="str">
            <v>DE BACKER Peter</v>
          </cell>
          <cell r="C639" t="str">
            <v>QU</v>
          </cell>
          <cell r="E639" t="str">
            <v>ere</v>
          </cell>
        </row>
        <row r="640">
          <cell r="A640">
            <v>9445</v>
          </cell>
          <cell r="B640" t="str">
            <v>DE PAEPE Dirk</v>
          </cell>
          <cell r="C640" t="str">
            <v>QU</v>
          </cell>
          <cell r="E640" t="str">
            <v>3°</v>
          </cell>
        </row>
        <row r="641">
          <cell r="A641">
            <v>9508</v>
          </cell>
          <cell r="B641" t="str">
            <v>HEYMAN David</v>
          </cell>
          <cell r="C641" t="str">
            <v>QU</v>
          </cell>
          <cell r="E641" t="str">
            <v>exc</v>
          </cell>
        </row>
        <row r="642">
          <cell r="A642">
            <v>9536</v>
          </cell>
          <cell r="B642" t="str">
            <v>BOONE Leo</v>
          </cell>
          <cell r="C642" t="str">
            <v>QU</v>
          </cell>
          <cell r="E642" t="str">
            <v>3°</v>
          </cell>
        </row>
        <row r="643">
          <cell r="A643">
            <v>4948</v>
          </cell>
          <cell r="B643" t="str">
            <v>DE BELEYR Gilbert</v>
          </cell>
          <cell r="C643" t="str">
            <v>QU</v>
          </cell>
          <cell r="E643" t="str">
            <v>4°</v>
          </cell>
        </row>
        <row r="644">
          <cell r="A644">
            <v>3439</v>
          </cell>
          <cell r="B644" t="str">
            <v>JORISSEN Jeffrey</v>
          </cell>
          <cell r="C644" t="str">
            <v>QU</v>
          </cell>
          <cell r="E644" t="str">
            <v>ere</v>
          </cell>
        </row>
        <row r="645">
          <cell r="A645">
            <v>4334</v>
          </cell>
          <cell r="B645" t="str">
            <v>VAN HAUTE Guido</v>
          </cell>
          <cell r="C645" t="str">
            <v>QU</v>
          </cell>
          <cell r="E645" t="str">
            <v>3°</v>
          </cell>
        </row>
        <row r="646">
          <cell r="A646">
            <v>9970</v>
          </cell>
          <cell r="B646" t="str">
            <v>VAN GOETHEM Wim</v>
          </cell>
          <cell r="C646" t="str">
            <v>QU</v>
          </cell>
          <cell r="E646" t="str">
            <v>4°</v>
          </cell>
        </row>
        <row r="647">
          <cell r="A647">
            <v>1204</v>
          </cell>
          <cell r="B647" t="str">
            <v>MERCKX Eddy</v>
          </cell>
          <cell r="C647" t="str">
            <v>QU</v>
          </cell>
          <cell r="E647" t="str">
            <v>ere</v>
          </cell>
        </row>
        <row r="648">
          <cell r="A648">
            <v>4910</v>
          </cell>
          <cell r="B648" t="str">
            <v>DE FLO Herman</v>
          </cell>
          <cell r="C648" t="str">
            <v>QU</v>
          </cell>
          <cell r="E648" t="str">
            <v>3°</v>
          </cell>
        </row>
        <row r="649">
          <cell r="A649">
            <v>4932</v>
          </cell>
          <cell r="B649" t="str">
            <v>VAN MOL William</v>
          </cell>
          <cell r="C649" t="str">
            <v>QU</v>
          </cell>
          <cell r="E649" t="str">
            <v>3°</v>
          </cell>
        </row>
        <row r="650">
          <cell r="A650">
            <v>4942</v>
          </cell>
          <cell r="B650" t="str">
            <v>BAETENS Marc</v>
          </cell>
          <cell r="C650" t="str">
            <v>QU</v>
          </cell>
          <cell r="E650" t="str">
            <v>1°</v>
          </cell>
        </row>
        <row r="651">
          <cell r="A651">
            <v>9427</v>
          </cell>
          <cell r="B651" t="str">
            <v>VANDENBERGHE  Glen</v>
          </cell>
          <cell r="C651" t="str">
            <v>QU</v>
          </cell>
          <cell r="E651" t="str">
            <v>5°</v>
          </cell>
        </row>
        <row r="652">
          <cell r="A652">
            <v>5747</v>
          </cell>
          <cell r="B652" t="str">
            <v>SAEY ETIENNE</v>
          </cell>
          <cell r="C652" t="str">
            <v>QU</v>
          </cell>
          <cell r="E652" t="str">
            <v>2°</v>
          </cell>
        </row>
        <row r="653">
          <cell r="A653">
            <v>4931</v>
          </cell>
          <cell r="B653" t="str">
            <v>VAN HOYLANDT ROGER</v>
          </cell>
          <cell r="C653" t="str">
            <v>QU</v>
          </cell>
          <cell r="E653" t="str">
            <v>exc</v>
          </cell>
        </row>
        <row r="654">
          <cell r="A654">
            <v>9956</v>
          </cell>
          <cell r="B654" t="str">
            <v>KASIER Sven</v>
          </cell>
          <cell r="C654" t="str">
            <v>QU</v>
          </cell>
          <cell r="E654" t="str">
            <v>5°</v>
          </cell>
        </row>
        <row r="655">
          <cell r="A655">
            <v>7318</v>
          </cell>
          <cell r="B655" t="str">
            <v>CARDON Eric</v>
          </cell>
          <cell r="C655" t="str">
            <v>QU</v>
          </cell>
          <cell r="E655" t="str">
            <v>5°</v>
          </cell>
        </row>
        <row r="656">
          <cell r="A656">
            <v>4908</v>
          </cell>
          <cell r="B656" t="str">
            <v>DE BOECK René</v>
          </cell>
          <cell r="C656" t="str">
            <v>QU</v>
          </cell>
        </row>
        <row r="657">
          <cell r="A657">
            <v>4639</v>
          </cell>
          <cell r="B657" t="str">
            <v>DUPONT Franky</v>
          </cell>
          <cell r="C657" t="str">
            <v>QU</v>
          </cell>
          <cell r="E657" t="str">
            <v>1°</v>
          </cell>
        </row>
        <row r="658">
          <cell r="A658">
            <v>1193</v>
          </cell>
          <cell r="B658" t="str">
            <v>DE SCHEPPER PATRICK</v>
          </cell>
          <cell r="C658" t="str">
            <v>QU</v>
          </cell>
          <cell r="E658" t="str">
            <v>2°</v>
          </cell>
        </row>
        <row r="659">
          <cell r="A659">
            <v>8639</v>
          </cell>
          <cell r="B659" t="str">
            <v xml:space="preserve">DE BOCK Dirk </v>
          </cell>
          <cell r="C659" t="str">
            <v>QU</v>
          </cell>
        </row>
        <row r="660">
          <cell r="A660">
            <v>8590</v>
          </cell>
          <cell r="B660" t="str">
            <v>VAN DER SPIEGEL Marc</v>
          </cell>
          <cell r="C660" t="str">
            <v>QU</v>
          </cell>
          <cell r="E660" t="str">
            <v>exc</v>
          </cell>
        </row>
        <row r="661">
          <cell r="A661">
            <v>8582</v>
          </cell>
          <cell r="B661" t="str">
            <v>VAN NIEUWENHOVE Mario</v>
          </cell>
          <cell r="C661" t="str">
            <v>QU</v>
          </cell>
        </row>
        <row r="662">
          <cell r="A662">
            <v>8467</v>
          </cell>
          <cell r="B662" t="str">
            <v>ELSKENS Pierre</v>
          </cell>
          <cell r="C662" t="str">
            <v>QU</v>
          </cell>
        </row>
        <row r="663">
          <cell r="A663">
            <v>2204</v>
          </cell>
          <cell r="B663" t="str">
            <v>CLOET Marc</v>
          </cell>
          <cell r="C663" t="str">
            <v>QU</v>
          </cell>
        </row>
        <row r="664">
          <cell r="A664">
            <v>4550</v>
          </cell>
          <cell r="B664" t="str">
            <v>KESTELOOT Patrick</v>
          </cell>
          <cell r="C664" t="str">
            <v>QU</v>
          </cell>
          <cell r="E664" t="str">
            <v>ere</v>
          </cell>
        </row>
        <row r="665">
          <cell r="A665">
            <v>7995</v>
          </cell>
          <cell r="B665" t="str">
            <v>DANIELS Jean-Pierre</v>
          </cell>
          <cell r="C665" t="str">
            <v>QU</v>
          </cell>
          <cell r="D665" t="str">
            <v>NS</v>
          </cell>
        </row>
        <row r="666">
          <cell r="A666">
            <v>7996</v>
          </cell>
          <cell r="B666" t="str">
            <v>HAMERS Guy</v>
          </cell>
          <cell r="C666" t="str">
            <v>QU</v>
          </cell>
          <cell r="D666" t="str">
            <v>NS</v>
          </cell>
        </row>
        <row r="667">
          <cell r="A667">
            <v>7986</v>
          </cell>
          <cell r="B667" t="str">
            <v>VAN DER VORST Alain</v>
          </cell>
          <cell r="C667" t="str">
            <v>QU</v>
          </cell>
          <cell r="D667" t="str">
            <v>NS</v>
          </cell>
        </row>
        <row r="668">
          <cell r="A668">
            <v>7978</v>
          </cell>
          <cell r="B668" t="str">
            <v xml:space="preserve">VAN ONDERBEREN Geert </v>
          </cell>
          <cell r="C668" t="str">
            <v>QU</v>
          </cell>
          <cell r="D668" t="str">
            <v>NS</v>
          </cell>
        </row>
        <row r="670">
          <cell r="A670">
            <v>4702</v>
          </cell>
          <cell r="B670" t="str">
            <v>BEGHIN Bernard</v>
          </cell>
          <cell r="C670" t="str">
            <v>RT</v>
          </cell>
          <cell r="E670" t="str">
            <v>3°</v>
          </cell>
        </row>
        <row r="671">
          <cell r="A671">
            <v>4709</v>
          </cell>
          <cell r="B671" t="str">
            <v>DESBONNEZ Philippe</v>
          </cell>
          <cell r="C671" t="str">
            <v>RT</v>
          </cell>
          <cell r="E671" t="str">
            <v>4°</v>
          </cell>
        </row>
        <row r="672">
          <cell r="A672">
            <v>4710</v>
          </cell>
          <cell r="B672" t="str">
            <v>EQUIPART Pierre</v>
          </cell>
          <cell r="C672" t="str">
            <v>RT</v>
          </cell>
          <cell r="E672" t="str">
            <v>2°</v>
          </cell>
        </row>
        <row r="673">
          <cell r="A673">
            <v>4715</v>
          </cell>
          <cell r="B673" t="str">
            <v>LAMPE Guy</v>
          </cell>
          <cell r="C673" t="str">
            <v>RT</v>
          </cell>
          <cell r="E673" t="b">
            <v>0</v>
          </cell>
        </row>
        <row r="674">
          <cell r="A674">
            <v>4740</v>
          </cell>
          <cell r="B674" t="str">
            <v>BEGHIN Julien</v>
          </cell>
          <cell r="C674" t="str">
            <v>RT</v>
          </cell>
          <cell r="E674" t="str">
            <v>hfd</v>
          </cell>
        </row>
        <row r="675">
          <cell r="A675">
            <v>6441</v>
          </cell>
          <cell r="B675" t="str">
            <v>BERRIER Jean-Pierre</v>
          </cell>
          <cell r="C675" t="str">
            <v>RT</v>
          </cell>
          <cell r="E675" t="str">
            <v>2°</v>
          </cell>
        </row>
        <row r="676">
          <cell r="A676">
            <v>9075</v>
          </cell>
          <cell r="B676" t="str">
            <v>FLORIN Marc</v>
          </cell>
          <cell r="C676" t="str">
            <v>RT</v>
          </cell>
          <cell r="E676" t="str">
            <v>exc</v>
          </cell>
        </row>
        <row r="677">
          <cell r="A677">
            <v>9076</v>
          </cell>
          <cell r="B677" t="str">
            <v>DELPANQUE Fabien</v>
          </cell>
          <cell r="C677" t="str">
            <v>RT</v>
          </cell>
          <cell r="E677" t="str">
            <v>1°</v>
          </cell>
        </row>
        <row r="678">
          <cell r="A678">
            <v>9272</v>
          </cell>
          <cell r="B678" t="str">
            <v>GUENEZ Christophe</v>
          </cell>
          <cell r="C678" t="str">
            <v>RT</v>
          </cell>
          <cell r="E678" t="str">
            <v>2°</v>
          </cell>
        </row>
        <row r="679">
          <cell r="A679">
            <v>9435</v>
          </cell>
          <cell r="B679" t="str">
            <v>VERCAMPST Rémy</v>
          </cell>
          <cell r="C679" t="str">
            <v>RT</v>
          </cell>
          <cell r="E679" t="b">
            <v>0</v>
          </cell>
        </row>
        <row r="680">
          <cell r="A680">
            <v>8694</v>
          </cell>
          <cell r="B680" t="str">
            <v>VANDEMAELE  Paul-André</v>
          </cell>
          <cell r="C680" t="str">
            <v>RT</v>
          </cell>
          <cell r="E680" t="str">
            <v>1°</v>
          </cell>
        </row>
        <row r="681">
          <cell r="A681">
            <v>7693</v>
          </cell>
          <cell r="B681" t="str">
            <v>FAREZ Luc</v>
          </cell>
          <cell r="C681" t="str">
            <v>RT</v>
          </cell>
          <cell r="E681" t="b">
            <v>0</v>
          </cell>
        </row>
        <row r="682">
          <cell r="A682">
            <v>9528</v>
          </cell>
          <cell r="B682" t="str">
            <v>DE SOUSA Joaquim</v>
          </cell>
          <cell r="C682" t="str">
            <v>RT</v>
          </cell>
          <cell r="E682" t="str">
            <v>3°</v>
          </cell>
        </row>
        <row r="683">
          <cell r="A683">
            <v>4714</v>
          </cell>
          <cell r="B683" t="str">
            <v>LAMOTE Francis</v>
          </cell>
          <cell r="C683" t="str">
            <v>RT</v>
          </cell>
          <cell r="E683" t="str">
            <v>4°</v>
          </cell>
        </row>
        <row r="684">
          <cell r="A684">
            <v>9077</v>
          </cell>
          <cell r="B684" t="str">
            <v>COUCKE Gabriel</v>
          </cell>
          <cell r="C684" t="str">
            <v>RT</v>
          </cell>
          <cell r="E684" t="str">
            <v>3°</v>
          </cell>
        </row>
        <row r="685">
          <cell r="A685">
            <v>7542</v>
          </cell>
          <cell r="B685" t="str">
            <v xml:space="preserve">DESTAILLEUR Patrick </v>
          </cell>
          <cell r="C685" t="str">
            <v>RT</v>
          </cell>
          <cell r="E685" t="str">
            <v>3°</v>
          </cell>
        </row>
        <row r="686">
          <cell r="A686">
            <v>9971</v>
          </cell>
          <cell r="B686" t="str">
            <v>DUEZ Bernard</v>
          </cell>
          <cell r="C686" t="str">
            <v>RT</v>
          </cell>
        </row>
        <row r="688">
          <cell r="A688">
            <v>4294</v>
          </cell>
          <cell r="B688" t="str">
            <v>MATTENS Roger</v>
          </cell>
          <cell r="C688" t="str">
            <v>SMA</v>
          </cell>
          <cell r="E688" t="str">
            <v>3°</v>
          </cell>
        </row>
        <row r="689">
          <cell r="A689">
            <v>4301</v>
          </cell>
          <cell r="B689" t="str">
            <v>VAN GOETHEM Glenn</v>
          </cell>
          <cell r="C689" t="str">
            <v>SMA</v>
          </cell>
          <cell r="E689" t="str">
            <v>2°</v>
          </cell>
        </row>
        <row r="690">
          <cell r="A690">
            <v>7048</v>
          </cell>
          <cell r="B690" t="str">
            <v>STILTEN Rik</v>
          </cell>
          <cell r="C690" t="str">
            <v>SMA</v>
          </cell>
          <cell r="E690" t="str">
            <v>4°</v>
          </cell>
        </row>
        <row r="691">
          <cell r="A691">
            <v>4297</v>
          </cell>
          <cell r="B691" t="str">
            <v>VAN DEN BOSSCHE Christian</v>
          </cell>
          <cell r="C691" t="str">
            <v>SMA</v>
          </cell>
          <cell r="E691" t="str">
            <v>3°</v>
          </cell>
        </row>
        <row r="692">
          <cell r="A692">
            <v>9416</v>
          </cell>
          <cell r="B692" t="str">
            <v>RIEMKENS Wilfried</v>
          </cell>
          <cell r="C692" t="str">
            <v>SMA</v>
          </cell>
          <cell r="E692" t="b">
            <v>0</v>
          </cell>
        </row>
        <row r="693">
          <cell r="A693">
            <v>9415</v>
          </cell>
          <cell r="B693" t="str">
            <v>VERHOEYEN Eddy</v>
          </cell>
          <cell r="C693" t="str">
            <v>SMA</v>
          </cell>
          <cell r="E693" t="b">
            <v>0</v>
          </cell>
        </row>
        <row r="694">
          <cell r="A694">
            <v>9417</v>
          </cell>
          <cell r="B694" t="str">
            <v>ROGIERS Marc</v>
          </cell>
          <cell r="C694" t="str">
            <v>SMA</v>
          </cell>
          <cell r="E694" t="str">
            <v>4°</v>
          </cell>
        </row>
        <row r="695">
          <cell r="A695">
            <v>6694</v>
          </cell>
          <cell r="B695" t="str">
            <v xml:space="preserve">VINCK Eddy </v>
          </cell>
          <cell r="C695" t="str">
            <v>SMA</v>
          </cell>
          <cell r="E695" t="b">
            <v>0</v>
          </cell>
        </row>
        <row r="696">
          <cell r="A696">
            <v>1170</v>
          </cell>
          <cell r="B696" t="str">
            <v>TEMMERMAN Dirk</v>
          </cell>
          <cell r="C696" t="str">
            <v>SMA</v>
          </cell>
          <cell r="E696" t="str">
            <v>3°</v>
          </cell>
        </row>
        <row r="697">
          <cell r="A697">
            <v>4974</v>
          </cell>
          <cell r="B697" t="str">
            <v>VAN DEN BROECK Harry</v>
          </cell>
          <cell r="C697" t="str">
            <v>SMA</v>
          </cell>
          <cell r="E697" t="str">
            <v>3°</v>
          </cell>
        </row>
        <row r="698">
          <cell r="A698">
            <v>9972</v>
          </cell>
          <cell r="B698" t="str">
            <v>VAN DE VONDEL Dirk</v>
          </cell>
          <cell r="C698" t="str">
            <v>SMA</v>
          </cell>
        </row>
        <row r="699">
          <cell r="A699">
            <v>4374</v>
          </cell>
          <cell r="B699" t="str">
            <v>VERHULST Jean-Paul</v>
          </cell>
          <cell r="C699" t="str">
            <v>SMA</v>
          </cell>
        </row>
        <row r="700">
          <cell r="A700">
            <v>1190</v>
          </cell>
          <cell r="B700" t="str">
            <v>CALLEBAUT Pascal</v>
          </cell>
          <cell r="C700" t="str">
            <v>SMA</v>
          </cell>
        </row>
        <row r="701">
          <cell r="A701">
            <v>9808</v>
          </cell>
          <cell r="B701" t="str">
            <v>VAN DEN BOSSCHE Cesar</v>
          </cell>
          <cell r="C701" t="str">
            <v>SMA</v>
          </cell>
          <cell r="E701" t="str">
            <v>4°</v>
          </cell>
        </row>
        <row r="702">
          <cell r="A702">
            <v>9776</v>
          </cell>
          <cell r="B702" t="str">
            <v>VAN DEN BERGHE Damiaan</v>
          </cell>
          <cell r="C702" t="str">
            <v>SMA</v>
          </cell>
          <cell r="E702" t="str">
            <v>4°</v>
          </cell>
        </row>
        <row r="703">
          <cell r="A703">
            <v>2338</v>
          </cell>
          <cell r="B703" t="str">
            <v>VAN DE CAN Thierry</v>
          </cell>
          <cell r="C703" t="str">
            <v>SMA</v>
          </cell>
          <cell r="E703" t="str">
            <v>3°</v>
          </cell>
        </row>
        <row r="704">
          <cell r="A704">
            <v>7297</v>
          </cell>
          <cell r="B704" t="str">
            <v>MESKENS Eduard</v>
          </cell>
          <cell r="C704" t="str">
            <v>SMA</v>
          </cell>
          <cell r="E704" t="str">
            <v>5°</v>
          </cell>
        </row>
        <row r="705">
          <cell r="A705">
            <v>9776</v>
          </cell>
          <cell r="B705" t="str">
            <v>VANDE CAN Florian</v>
          </cell>
          <cell r="C705" t="str">
            <v>SMA</v>
          </cell>
          <cell r="E705" t="b">
            <v>0</v>
          </cell>
        </row>
        <row r="706">
          <cell r="A706">
            <v>8675</v>
          </cell>
          <cell r="B706" t="str">
            <v>LEDEGEN  Johan</v>
          </cell>
          <cell r="C706" t="str">
            <v>SMA</v>
          </cell>
          <cell r="D706" t="str">
            <v>NS</v>
          </cell>
        </row>
        <row r="707">
          <cell r="A707">
            <v>8673</v>
          </cell>
          <cell r="B707" t="str">
            <v xml:space="preserve">SOETINCK Patrick </v>
          </cell>
          <cell r="C707" t="str">
            <v>SMA</v>
          </cell>
          <cell r="D707" t="str">
            <v>NS</v>
          </cell>
        </row>
        <row r="710">
          <cell r="A710">
            <v>9821</v>
          </cell>
          <cell r="B710" t="str">
            <v>VAN DEN BOSSCHE Daniël</v>
          </cell>
          <cell r="C710" t="str">
            <v>UN</v>
          </cell>
          <cell r="E710" t="str">
            <v>4°</v>
          </cell>
        </row>
        <row r="711">
          <cell r="A711">
            <v>9063</v>
          </cell>
          <cell r="B711" t="str">
            <v>DE BECK Clery</v>
          </cell>
          <cell r="C711" t="str">
            <v>UN</v>
          </cell>
          <cell r="E711" t="str">
            <v>2°</v>
          </cell>
        </row>
        <row r="712">
          <cell r="A712">
            <v>4392</v>
          </cell>
          <cell r="B712" t="str">
            <v>BOELAERT Eddie</v>
          </cell>
          <cell r="C712" t="str">
            <v>UN</v>
          </cell>
          <cell r="E712" t="str">
            <v>2°</v>
          </cell>
        </row>
        <row r="713">
          <cell r="A713">
            <v>4399</v>
          </cell>
          <cell r="B713" t="str">
            <v>DIERKENS Antoine</v>
          </cell>
          <cell r="C713" t="str">
            <v>UN</v>
          </cell>
          <cell r="E713" t="str">
            <v>2°</v>
          </cell>
        </row>
        <row r="714">
          <cell r="A714">
            <v>4400</v>
          </cell>
          <cell r="B714" t="str">
            <v>LAMBOTTE Rik</v>
          </cell>
          <cell r="C714" t="str">
            <v>UN</v>
          </cell>
          <cell r="E714" t="str">
            <v>3°</v>
          </cell>
        </row>
        <row r="715">
          <cell r="A715">
            <v>4511</v>
          </cell>
          <cell r="B715" t="str">
            <v>DE PAUW Lucien</v>
          </cell>
          <cell r="C715" t="str">
            <v>UN</v>
          </cell>
          <cell r="E715" t="str">
            <v>4°</v>
          </cell>
        </row>
        <row r="716">
          <cell r="A716">
            <v>4514</v>
          </cell>
          <cell r="B716" t="str">
            <v>DUYTSCHAEVER Roger</v>
          </cell>
          <cell r="C716" t="str">
            <v>UN</v>
          </cell>
          <cell r="E716" t="str">
            <v>5°</v>
          </cell>
        </row>
        <row r="717">
          <cell r="A717">
            <v>4519</v>
          </cell>
          <cell r="B717" t="str">
            <v>MALFAIT Michel</v>
          </cell>
          <cell r="C717" t="str">
            <v>UN</v>
          </cell>
          <cell r="E717" t="str">
            <v>exc</v>
          </cell>
        </row>
        <row r="718">
          <cell r="A718">
            <v>4574</v>
          </cell>
          <cell r="B718" t="str">
            <v>HOFMAN Raf</v>
          </cell>
          <cell r="C718" t="str">
            <v>UN</v>
          </cell>
          <cell r="E718" t="str">
            <v>2°</v>
          </cell>
        </row>
        <row r="719">
          <cell r="A719">
            <v>4582</v>
          </cell>
          <cell r="B719" t="str">
            <v>VAN LIERDE Etienne</v>
          </cell>
          <cell r="C719" t="str">
            <v>UN</v>
          </cell>
          <cell r="E719" t="str">
            <v>1°</v>
          </cell>
        </row>
        <row r="720">
          <cell r="A720">
            <v>4583</v>
          </cell>
          <cell r="B720" t="str">
            <v>VAN SPEYBROECK Pierre</v>
          </cell>
          <cell r="C720" t="str">
            <v>UN</v>
          </cell>
          <cell r="E720" t="str">
            <v>2°</v>
          </cell>
        </row>
        <row r="721">
          <cell r="A721">
            <v>4965</v>
          </cell>
          <cell r="B721" t="str">
            <v>ROSSEL Bart</v>
          </cell>
          <cell r="C721" t="str">
            <v>UN</v>
          </cell>
          <cell r="E721" t="str">
            <v>exc</v>
          </cell>
        </row>
        <row r="722">
          <cell r="A722">
            <v>4966</v>
          </cell>
          <cell r="B722" t="str">
            <v>ROSSEL Francis</v>
          </cell>
          <cell r="C722" t="str">
            <v>UN</v>
          </cell>
          <cell r="E722" t="str">
            <v>3°</v>
          </cell>
        </row>
        <row r="723">
          <cell r="A723">
            <v>6930</v>
          </cell>
          <cell r="B723" t="str">
            <v>VERHELST Daniel</v>
          </cell>
          <cell r="C723" t="str">
            <v>UN</v>
          </cell>
          <cell r="E723" t="str">
            <v>exc</v>
          </cell>
        </row>
        <row r="724">
          <cell r="A724">
            <v>7471</v>
          </cell>
          <cell r="B724" t="str">
            <v>WIELEMANS Gustaaf</v>
          </cell>
          <cell r="C724" t="str">
            <v>UN</v>
          </cell>
          <cell r="E724" t="str">
            <v>4°</v>
          </cell>
        </row>
        <row r="725">
          <cell r="A725">
            <v>7808</v>
          </cell>
          <cell r="B725" t="str">
            <v>BAUWENS Filip</v>
          </cell>
          <cell r="C725" t="str">
            <v>UN</v>
          </cell>
          <cell r="E725" t="str">
            <v>1°</v>
          </cell>
        </row>
        <row r="726">
          <cell r="A726">
            <v>4531</v>
          </cell>
          <cell r="B726" t="str">
            <v>WULFRANCK Luc</v>
          </cell>
          <cell r="C726" t="str">
            <v>UN</v>
          </cell>
          <cell r="E726" t="str">
            <v>1°</v>
          </cell>
        </row>
        <row r="727">
          <cell r="A727">
            <v>8168</v>
          </cell>
          <cell r="B727" t="str">
            <v>VERWEE Julien</v>
          </cell>
          <cell r="C727" t="str">
            <v>UN</v>
          </cell>
          <cell r="E727" t="str">
            <v>4°</v>
          </cell>
        </row>
        <row r="728">
          <cell r="A728">
            <v>8660</v>
          </cell>
          <cell r="B728" t="str">
            <v>TEMMERMAN Eduard</v>
          </cell>
          <cell r="C728" t="str">
            <v>UN</v>
          </cell>
          <cell r="E728" t="str">
            <v>5°</v>
          </cell>
        </row>
        <row r="729">
          <cell r="A729">
            <v>9069</v>
          </cell>
          <cell r="B729" t="str">
            <v>SOMNEL Noël</v>
          </cell>
          <cell r="C729" t="str">
            <v>UN</v>
          </cell>
          <cell r="E729" t="str">
            <v>5°</v>
          </cell>
        </row>
        <row r="730">
          <cell r="A730">
            <v>9269</v>
          </cell>
          <cell r="B730" t="str">
            <v>GEIRNAERT Emile</v>
          </cell>
          <cell r="C730" t="str">
            <v>UN</v>
          </cell>
          <cell r="E730" t="str">
            <v>3°</v>
          </cell>
        </row>
        <row r="731">
          <cell r="A731">
            <v>4520</v>
          </cell>
          <cell r="B731" t="str">
            <v>MARTENS Johan</v>
          </cell>
          <cell r="C731" t="str">
            <v>UN</v>
          </cell>
          <cell r="E731" t="str">
            <v>2°</v>
          </cell>
        </row>
        <row r="732">
          <cell r="A732">
            <v>4581</v>
          </cell>
          <cell r="B732" t="str">
            <v>VAN HOOYDONK Guy</v>
          </cell>
          <cell r="C732" t="str">
            <v>UN</v>
          </cell>
          <cell r="E732" t="str">
            <v>3°</v>
          </cell>
        </row>
        <row r="733">
          <cell r="A733">
            <v>4552</v>
          </cell>
          <cell r="B733" t="str">
            <v>LEMAN Willy</v>
          </cell>
          <cell r="C733" t="str">
            <v>UN</v>
          </cell>
          <cell r="E733" t="str">
            <v>hfd</v>
          </cell>
        </row>
        <row r="734">
          <cell r="A734">
            <v>8891</v>
          </cell>
          <cell r="B734" t="str">
            <v>PLATTEAU Tiani</v>
          </cell>
          <cell r="C734" t="str">
            <v>UN</v>
          </cell>
          <cell r="E734" t="str">
            <v>3°</v>
          </cell>
        </row>
        <row r="735">
          <cell r="A735">
            <v>9293</v>
          </cell>
          <cell r="B735" t="str">
            <v>VAN HIJFTE Frans</v>
          </cell>
          <cell r="C735" t="str">
            <v>UN</v>
          </cell>
          <cell r="E735" t="str">
            <v>4°</v>
          </cell>
        </row>
        <row r="736">
          <cell r="A736">
            <v>4732</v>
          </cell>
          <cell r="B736" t="str">
            <v>NACHTERGAELE Geert</v>
          </cell>
          <cell r="C736" t="str">
            <v>UN</v>
          </cell>
          <cell r="E736" t="str">
            <v>1°</v>
          </cell>
        </row>
        <row r="737">
          <cell r="A737">
            <v>4518</v>
          </cell>
          <cell r="B737" t="str">
            <v>LEURIDON Jean-Pierre</v>
          </cell>
          <cell r="C737" t="str">
            <v>UN</v>
          </cell>
          <cell r="E737" t="str">
            <v>2°</v>
          </cell>
        </row>
        <row r="738">
          <cell r="A738">
            <v>4456</v>
          </cell>
          <cell r="B738" t="str">
            <v>DUPONT Jean-Claude</v>
          </cell>
          <cell r="C738" t="str">
            <v>UN</v>
          </cell>
          <cell r="E738" t="str">
            <v>2°</v>
          </cell>
        </row>
        <row r="739">
          <cell r="A739">
            <v>4407</v>
          </cell>
          <cell r="B739" t="str">
            <v>STEELS Dieter</v>
          </cell>
          <cell r="C739" t="str">
            <v>UN</v>
          </cell>
          <cell r="E739" t="str">
            <v>1°</v>
          </cell>
        </row>
        <row r="740">
          <cell r="A740">
            <v>8064</v>
          </cell>
          <cell r="B740" t="str">
            <v>CNOCKAERT Arnold</v>
          </cell>
          <cell r="C740" t="str">
            <v>UN</v>
          </cell>
          <cell r="E740" t="str">
            <v>2°</v>
          </cell>
        </row>
        <row r="741">
          <cell r="A741">
            <v>4513</v>
          </cell>
          <cell r="B741" t="str">
            <v>DUYTSCHAEVER Peter</v>
          </cell>
          <cell r="C741" t="str">
            <v>UN</v>
          </cell>
          <cell r="E741" t="str">
            <v>exc</v>
          </cell>
        </row>
        <row r="742">
          <cell r="A742">
            <v>6433</v>
          </cell>
          <cell r="B742" t="str">
            <v>DE BACKER Luc</v>
          </cell>
          <cell r="C742" t="str">
            <v>UN</v>
          </cell>
          <cell r="E742" t="str">
            <v>5°</v>
          </cell>
        </row>
        <row r="743">
          <cell r="A743">
            <v>8148</v>
          </cell>
          <cell r="B743" t="str">
            <v>EVERAERT Santino</v>
          </cell>
          <cell r="C743" t="str">
            <v>UN</v>
          </cell>
          <cell r="E743" t="str">
            <v>2°</v>
          </cell>
        </row>
        <row r="744">
          <cell r="A744">
            <v>7914</v>
          </cell>
          <cell r="B744" t="str">
            <v>HUYBRECHT Daniël</v>
          </cell>
          <cell r="C744" t="str">
            <v>UN</v>
          </cell>
          <cell r="E744" t="str">
            <v>4°</v>
          </cell>
        </row>
        <row r="745">
          <cell r="A745">
            <v>7914</v>
          </cell>
          <cell r="B745" t="str">
            <v>HUYBRECHT Daniël</v>
          </cell>
          <cell r="C745" t="str">
            <v>UN</v>
          </cell>
          <cell r="D745" t="str">
            <v>NS</v>
          </cell>
        </row>
        <row r="747">
          <cell r="A747">
            <v>1063</v>
          </cell>
          <cell r="B747" t="str">
            <v>BERTOLOTTI  BEATRICE</v>
          </cell>
          <cell r="C747" t="str">
            <v>WM</v>
          </cell>
          <cell r="E747" t="str">
            <v>5°</v>
          </cell>
        </row>
        <row r="748">
          <cell r="A748">
            <v>5486</v>
          </cell>
          <cell r="B748" t="str">
            <v>BROEDERS ADRIANUS</v>
          </cell>
          <cell r="C748" t="str">
            <v>WM</v>
          </cell>
          <cell r="E748" t="str">
            <v>hfd</v>
          </cell>
        </row>
        <row r="749">
          <cell r="A749">
            <v>7551</v>
          </cell>
          <cell r="B749" t="str">
            <v>CLAESSENS WALTER</v>
          </cell>
          <cell r="C749" t="str">
            <v>WM</v>
          </cell>
          <cell r="E749" t="str">
            <v>2°</v>
          </cell>
        </row>
        <row r="750">
          <cell r="A750">
            <v>8939</v>
          </cell>
          <cell r="B750" t="str">
            <v>CORNIL PASCAL</v>
          </cell>
          <cell r="C750" t="str">
            <v>WM</v>
          </cell>
          <cell r="E750" t="str">
            <v>1°</v>
          </cell>
        </row>
        <row r="751">
          <cell r="A751">
            <v>1188</v>
          </cell>
          <cell r="B751" t="str">
            <v>DE CLEEN JOERI</v>
          </cell>
          <cell r="C751" t="str">
            <v>WM</v>
          </cell>
          <cell r="E751" t="str">
            <v>1°</v>
          </cell>
        </row>
        <row r="752">
          <cell r="A752">
            <v>1189</v>
          </cell>
          <cell r="B752" t="str">
            <v>DE CLEEN SYLVAIN</v>
          </cell>
          <cell r="C752" t="str">
            <v>WM</v>
          </cell>
          <cell r="E752" t="str">
            <v>exc</v>
          </cell>
        </row>
        <row r="753">
          <cell r="A753">
            <v>8077</v>
          </cell>
          <cell r="B753" t="str">
            <v>DE WOLF ALFONS</v>
          </cell>
          <cell r="C753" t="str">
            <v>WM</v>
          </cell>
          <cell r="E753" t="str">
            <v>1°</v>
          </cell>
        </row>
        <row r="754">
          <cell r="A754">
            <v>4666</v>
          </cell>
          <cell r="B754" t="str">
            <v>DECONINCK FRANKY</v>
          </cell>
          <cell r="C754" t="str">
            <v>WM</v>
          </cell>
          <cell r="E754" t="str">
            <v>2°</v>
          </cell>
        </row>
        <row r="755">
          <cell r="A755">
            <v>1195</v>
          </cell>
          <cell r="B755" t="str">
            <v>DELVAUX BENONI</v>
          </cell>
          <cell r="C755" t="str">
            <v>WM</v>
          </cell>
          <cell r="E755" t="str">
            <v>exc</v>
          </cell>
        </row>
        <row r="756">
          <cell r="A756">
            <v>2215</v>
          </cell>
          <cell r="B756" t="str">
            <v>FORTON FRANCIS</v>
          </cell>
          <cell r="C756" t="str">
            <v>WM</v>
          </cell>
          <cell r="E756" t="str">
            <v>ere</v>
          </cell>
        </row>
        <row r="757">
          <cell r="A757">
            <v>8026</v>
          </cell>
          <cell r="B757" t="str">
            <v>HOFMAN Glen</v>
          </cell>
          <cell r="C757" t="str">
            <v>WM</v>
          </cell>
          <cell r="E757" t="str">
            <v>ere</v>
          </cell>
        </row>
        <row r="758">
          <cell r="A758">
            <v>1004</v>
          </cell>
          <cell r="B758" t="str">
            <v>HOSTENS STEFAAN</v>
          </cell>
          <cell r="C758" t="str">
            <v>WM</v>
          </cell>
          <cell r="E758" t="str">
            <v>1°</v>
          </cell>
        </row>
        <row r="759">
          <cell r="A759">
            <v>5430</v>
          </cell>
          <cell r="B759" t="str">
            <v>MUYLAERT DIRK</v>
          </cell>
          <cell r="C759" t="str">
            <v>WM</v>
          </cell>
          <cell r="E759" t="str">
            <v>exc</v>
          </cell>
        </row>
        <row r="760">
          <cell r="A760">
            <v>1005</v>
          </cell>
          <cell r="B760" t="str">
            <v>PEETERS LEO</v>
          </cell>
          <cell r="C760" t="str">
            <v>WM</v>
          </cell>
          <cell r="E760" t="str">
            <v>2°</v>
          </cell>
        </row>
        <row r="761">
          <cell r="A761">
            <v>4405</v>
          </cell>
          <cell r="B761" t="str">
            <v>SCHIETTECATTE YVES</v>
          </cell>
          <cell r="C761" t="str">
            <v>WM</v>
          </cell>
          <cell r="E761" t="str">
            <v>exc</v>
          </cell>
        </row>
        <row r="762">
          <cell r="A762">
            <v>2192</v>
          </cell>
          <cell r="B762" t="str">
            <v>STERCKVAL MICHEL</v>
          </cell>
          <cell r="C762" t="str">
            <v>WM</v>
          </cell>
          <cell r="E762" t="str">
            <v>1°</v>
          </cell>
        </row>
        <row r="763">
          <cell r="A763">
            <v>1168</v>
          </cell>
          <cell r="B763" t="str">
            <v>VAN BAREL FERDINAND</v>
          </cell>
          <cell r="C763" t="str">
            <v>WM</v>
          </cell>
          <cell r="E763" t="str">
            <v>1°</v>
          </cell>
        </row>
        <row r="764">
          <cell r="A764">
            <v>5727</v>
          </cell>
          <cell r="B764" t="str">
            <v>VAN GOETHEM BENNY</v>
          </cell>
          <cell r="C764" t="str">
            <v>WM</v>
          </cell>
          <cell r="E764" t="str">
            <v>2°</v>
          </cell>
        </row>
        <row r="765">
          <cell r="A765">
            <v>4842</v>
          </cell>
          <cell r="B765" t="str">
            <v>WAUTERS TOM</v>
          </cell>
          <cell r="C765" t="str">
            <v>WM</v>
          </cell>
          <cell r="E765" t="str">
            <v>1°</v>
          </cell>
        </row>
        <row r="766">
          <cell r="A766">
            <v>2206</v>
          </cell>
          <cell r="B766" t="str">
            <v>WEEREMANS DIRK</v>
          </cell>
          <cell r="C766" t="str">
            <v>WM</v>
          </cell>
          <cell r="E766" t="str">
            <v>ere</v>
          </cell>
        </row>
        <row r="767">
          <cell r="A767">
            <v>7521</v>
          </cell>
          <cell r="B767" t="str">
            <v>VERBERT Eddy</v>
          </cell>
          <cell r="C767" t="str">
            <v>WM</v>
          </cell>
          <cell r="E767" t="str">
            <v>1°</v>
          </cell>
        </row>
        <row r="768">
          <cell r="A768">
            <v>8254</v>
          </cell>
          <cell r="B768" t="str">
            <v>SOUMAGNE Pierre</v>
          </cell>
          <cell r="C768" t="str">
            <v>WM</v>
          </cell>
          <cell r="E768" t="str">
            <v>ere</v>
          </cell>
        </row>
        <row r="769">
          <cell r="A769">
            <v>6953</v>
          </cell>
          <cell r="B769" t="str">
            <v>DEWIT Anthony</v>
          </cell>
          <cell r="C769" t="str">
            <v>WM</v>
          </cell>
          <cell r="E769" t="str">
            <v>2°</v>
          </cell>
        </row>
        <row r="770">
          <cell r="A770">
            <v>6851</v>
          </cell>
          <cell r="B770" t="str">
            <v>ALLEMAN Marc</v>
          </cell>
          <cell r="C770" t="str">
            <v>WM</v>
          </cell>
          <cell r="E770" t="str">
            <v>exc</v>
          </cell>
        </row>
        <row r="771">
          <cell r="A771">
            <v>2292</v>
          </cell>
          <cell r="B771" t="str">
            <v>SLAGMOLEN FREDERIK</v>
          </cell>
          <cell r="C771" t="str">
            <v>WM</v>
          </cell>
          <cell r="E771" t="str">
            <v>2°</v>
          </cell>
        </row>
        <row r="772">
          <cell r="A772">
            <v>9775</v>
          </cell>
          <cell r="B772" t="str">
            <v>COLAERT René</v>
          </cell>
          <cell r="C772" t="str">
            <v>WM</v>
          </cell>
          <cell r="E772" t="str">
            <v>2°</v>
          </cell>
        </row>
        <row r="773">
          <cell r="A773">
            <v>9790</v>
          </cell>
          <cell r="B773" t="str">
            <v>DE MOL Eddy</v>
          </cell>
          <cell r="C773" t="str">
            <v>WM</v>
          </cell>
          <cell r="E773" t="str">
            <v>3°</v>
          </cell>
        </row>
        <row r="774">
          <cell r="A774">
            <v>2279</v>
          </cell>
          <cell r="B774" t="str">
            <v>DEWIT Freddy</v>
          </cell>
          <cell r="C774" t="str">
            <v>WM</v>
          </cell>
          <cell r="E774" t="str">
            <v>3°</v>
          </cell>
        </row>
        <row r="775">
          <cell r="A775">
            <v>9758</v>
          </cell>
          <cell r="B775" t="str">
            <v>WENSELAERS Frieda</v>
          </cell>
          <cell r="C775" t="str">
            <v>WM</v>
          </cell>
          <cell r="E775" t="str">
            <v>5°</v>
          </cell>
        </row>
        <row r="776">
          <cell r="A776">
            <v>6151</v>
          </cell>
          <cell r="B776" t="str">
            <v>VAN OVERSCHELDE Bonny</v>
          </cell>
          <cell r="C776" t="str">
            <v>WM</v>
          </cell>
          <cell r="E776" t="str">
            <v>2°</v>
          </cell>
        </row>
        <row r="777">
          <cell r="A777">
            <v>7926</v>
          </cell>
          <cell r="B777" t="str">
            <v>TACHOIRE Alain</v>
          </cell>
          <cell r="C777" t="str">
            <v>WM</v>
          </cell>
          <cell r="D777" t="str">
            <v>NS</v>
          </cell>
        </row>
        <row r="778">
          <cell r="A778">
            <v>7928</v>
          </cell>
          <cell r="B778" t="str">
            <v>VAN ETTEN Sam</v>
          </cell>
          <cell r="C778" t="str">
            <v>WM</v>
          </cell>
          <cell r="D778" t="str">
            <v>NS</v>
          </cell>
        </row>
        <row r="780">
          <cell r="A780">
            <v>4691</v>
          </cell>
          <cell r="B780" t="str">
            <v>D'HONDT Hervé</v>
          </cell>
          <cell r="C780" t="str">
            <v>WOH</v>
          </cell>
          <cell r="E780" t="b">
            <v>0</v>
          </cell>
        </row>
        <row r="781">
          <cell r="A781">
            <v>4701</v>
          </cell>
          <cell r="B781" t="str">
            <v>WERBROUCK Donald</v>
          </cell>
          <cell r="C781" t="str">
            <v>WOH</v>
          </cell>
          <cell r="E781" t="str">
            <v>4°</v>
          </cell>
        </row>
        <row r="782">
          <cell r="A782">
            <v>6722</v>
          </cell>
          <cell r="B782" t="str">
            <v>GRYSON Dirk</v>
          </cell>
          <cell r="C782" t="str">
            <v>WOH</v>
          </cell>
          <cell r="E782" t="b">
            <v>0</v>
          </cell>
        </row>
        <row r="783">
          <cell r="A783">
            <v>7314</v>
          </cell>
          <cell r="B783" t="str">
            <v>DEMAN Leon</v>
          </cell>
          <cell r="C783" t="str">
            <v>WOH</v>
          </cell>
          <cell r="E783" t="b">
            <v>0</v>
          </cell>
        </row>
        <row r="784">
          <cell r="A784">
            <v>7315</v>
          </cell>
          <cell r="B784" t="str">
            <v>EVERAERDT Corneel</v>
          </cell>
          <cell r="C784" t="str">
            <v>WOH</v>
          </cell>
          <cell r="E784" t="b">
            <v>0</v>
          </cell>
        </row>
        <row r="785">
          <cell r="A785">
            <v>8528</v>
          </cell>
          <cell r="B785" t="str">
            <v>VANACKER Jozef</v>
          </cell>
          <cell r="C785" t="str">
            <v>WOH</v>
          </cell>
          <cell r="E785" t="b">
            <v>0</v>
          </cell>
        </row>
        <row r="786">
          <cell r="A786">
            <v>8687</v>
          </cell>
          <cell r="B786" t="str">
            <v>DESWARTE Willy</v>
          </cell>
          <cell r="C786" t="str">
            <v>WOH</v>
          </cell>
          <cell r="E786" t="b">
            <v>0</v>
          </cell>
        </row>
        <row r="787">
          <cell r="A787">
            <v>8872</v>
          </cell>
          <cell r="B787" t="str">
            <v>BEIRNAERT Arthur</v>
          </cell>
          <cell r="C787" t="str">
            <v>WOH</v>
          </cell>
          <cell r="E787" t="b">
            <v>0</v>
          </cell>
        </row>
        <row r="788">
          <cell r="A788">
            <v>8875</v>
          </cell>
          <cell r="B788" t="str">
            <v>DEBUSSCHERE Dries</v>
          </cell>
          <cell r="C788" t="str">
            <v>WOH</v>
          </cell>
          <cell r="E788" t="b">
            <v>0</v>
          </cell>
        </row>
        <row r="789">
          <cell r="A789">
            <v>9074</v>
          </cell>
          <cell r="B789" t="str">
            <v>VANBIERVLIET Geert</v>
          </cell>
          <cell r="C789" t="str">
            <v>WOH</v>
          </cell>
          <cell r="E789" t="b">
            <v>0</v>
          </cell>
        </row>
        <row r="790">
          <cell r="A790">
            <v>9270</v>
          </cell>
          <cell r="B790" t="str">
            <v>DESWARTE Franky</v>
          </cell>
          <cell r="C790" t="str">
            <v>WOH</v>
          </cell>
          <cell r="E790" t="b">
            <v>0</v>
          </cell>
        </row>
        <row r="791">
          <cell r="A791">
            <v>9271</v>
          </cell>
          <cell r="B791" t="str">
            <v>VAN ACKER Frank</v>
          </cell>
          <cell r="C791" t="str">
            <v>WOH</v>
          </cell>
          <cell r="E791" t="b">
            <v>0</v>
          </cell>
        </row>
        <row r="792">
          <cell r="A792">
            <v>5183</v>
          </cell>
          <cell r="B792" t="str">
            <v>BOEDTS Freddy</v>
          </cell>
          <cell r="C792" t="str">
            <v>WOH</v>
          </cell>
          <cell r="E792" t="b">
            <v>0</v>
          </cell>
        </row>
        <row r="793">
          <cell r="A793">
            <v>5717</v>
          </cell>
          <cell r="B793" t="str">
            <v>ACX Dirk</v>
          </cell>
          <cell r="C793" t="str">
            <v>WOH</v>
          </cell>
          <cell r="E793" t="str">
            <v>3°</v>
          </cell>
        </row>
        <row r="794">
          <cell r="A794">
            <v>9856</v>
          </cell>
          <cell r="B794" t="str">
            <v>ALGOET Marc</v>
          </cell>
          <cell r="C794" t="str">
            <v>WOH</v>
          </cell>
        </row>
        <row r="796">
          <cell r="A796">
            <v>4487</v>
          </cell>
          <cell r="B796" t="str">
            <v>VAN DE VOORDE Luc</v>
          </cell>
          <cell r="E796" t="str">
            <v>exc</v>
          </cell>
        </row>
        <row r="797">
          <cell r="A797">
            <v>6577</v>
          </cell>
          <cell r="B797" t="str">
            <v>SCIACCA Emilio</v>
          </cell>
          <cell r="E797" t="str">
            <v>ere</v>
          </cell>
        </row>
        <row r="798">
          <cell r="A798">
            <v>1040</v>
          </cell>
          <cell r="B798" t="str">
            <v>SERGEANT Etienne</v>
          </cell>
          <cell r="E798" t="str">
            <v>5°</v>
          </cell>
        </row>
        <row r="799">
          <cell r="A799">
            <v>9519</v>
          </cell>
          <cell r="B799" t="str">
            <v>HUT Joop</v>
          </cell>
          <cell r="E799" t="b">
            <v>0</v>
          </cell>
        </row>
        <row r="800">
          <cell r="A800">
            <v>5798</v>
          </cell>
          <cell r="B800" t="str">
            <v>van Manen Bert</v>
          </cell>
          <cell r="E800" t="str">
            <v>ere</v>
          </cell>
        </row>
        <row r="802">
          <cell r="A802">
            <v>9975</v>
          </cell>
          <cell r="B802" t="str">
            <v>WILLEMS Peter</v>
          </cell>
          <cell r="E802" t="str">
            <v>exc</v>
          </cell>
        </row>
        <row r="803">
          <cell r="A803">
            <v>7685</v>
          </cell>
          <cell r="B803" t="str">
            <v>Hanskens Stephaan</v>
          </cell>
          <cell r="E803" t="str">
            <v>5°</v>
          </cell>
        </row>
        <row r="804">
          <cell r="A804">
            <v>1044</v>
          </cell>
          <cell r="B804" t="str">
            <v>Coppens Jimmy</v>
          </cell>
          <cell r="E804" t="str">
            <v>5°</v>
          </cell>
        </row>
        <row r="806">
          <cell r="A806">
            <v>9594</v>
          </cell>
          <cell r="B806" t="str">
            <v>VAN QUAETHEM Romain</v>
          </cell>
          <cell r="E806" t="b">
            <v>0</v>
          </cell>
        </row>
        <row r="808">
          <cell r="A808">
            <v>4528</v>
          </cell>
          <cell r="B808" t="str">
            <v>VAN HANEGEM Nico</v>
          </cell>
          <cell r="E808" t="str">
            <v>exc</v>
          </cell>
        </row>
        <row r="809">
          <cell r="A809">
            <v>8889</v>
          </cell>
          <cell r="B809" t="str">
            <v>DE PREST Alex</v>
          </cell>
          <cell r="E809" t="str">
            <v>3°</v>
          </cell>
        </row>
        <row r="810">
          <cell r="A810">
            <v>9423</v>
          </cell>
          <cell r="B810" t="str">
            <v>DE GOQUE Guy</v>
          </cell>
          <cell r="E810" t="str">
            <v>3°</v>
          </cell>
        </row>
        <row r="811">
          <cell r="A811">
            <v>1039</v>
          </cell>
          <cell r="B811" t="str">
            <v>WIEME Koenraad</v>
          </cell>
          <cell r="E811" t="str">
            <v>2°</v>
          </cell>
        </row>
        <row r="812">
          <cell r="A812">
            <v>1033</v>
          </cell>
          <cell r="B812" t="str">
            <v>DE CASTER Marc</v>
          </cell>
          <cell r="E812" t="str">
            <v>5°</v>
          </cell>
        </row>
        <row r="813">
          <cell r="A813">
            <v>8426</v>
          </cell>
          <cell r="B813" t="str">
            <v>MOEYKENS Michel</v>
          </cell>
          <cell r="E813" t="str">
            <v>3°</v>
          </cell>
        </row>
        <row r="815">
          <cell r="A815">
            <v>8347</v>
          </cell>
          <cell r="B815" t="str">
            <v>BUYENS Pascal</v>
          </cell>
          <cell r="E815" t="str">
            <v>3°</v>
          </cell>
        </row>
        <row r="816">
          <cell r="A816">
            <v>8886</v>
          </cell>
          <cell r="B816" t="str">
            <v>DELTENRE Pascal</v>
          </cell>
          <cell r="E816" t="str">
            <v>3°</v>
          </cell>
        </row>
        <row r="817">
          <cell r="A817">
            <v>8887</v>
          </cell>
          <cell r="B817" t="str">
            <v>VANLANCKER Marc</v>
          </cell>
          <cell r="E817" t="str">
            <v>1°</v>
          </cell>
        </row>
        <row r="818">
          <cell r="A818">
            <v>9523</v>
          </cell>
          <cell r="B818" t="str">
            <v>DE LANGHE François</v>
          </cell>
          <cell r="E818" t="str">
            <v>5°</v>
          </cell>
        </row>
        <row r="821">
          <cell r="A821">
            <v>1265</v>
          </cell>
          <cell r="B821" t="str">
            <v>GEYSEN Danny</v>
          </cell>
          <cell r="C821" t="str">
            <v>BPT</v>
          </cell>
          <cell r="E821" t="str">
            <v>ERE</v>
          </cell>
        </row>
        <row r="822">
          <cell r="A822">
            <v>1359</v>
          </cell>
          <cell r="B822" t="str">
            <v>CELEN Marc</v>
          </cell>
          <cell r="C822" t="str">
            <v>M100</v>
          </cell>
          <cell r="E822" t="str">
            <v>ERE</v>
          </cell>
        </row>
        <row r="823">
          <cell r="A823">
            <v>1480</v>
          </cell>
          <cell r="B823" t="str">
            <v>VAN HOVE Bart</v>
          </cell>
          <cell r="C823" t="str">
            <v>HERENTALS</v>
          </cell>
          <cell r="E823" t="str">
            <v>HFD</v>
          </cell>
        </row>
        <row r="824">
          <cell r="A824">
            <v>1524</v>
          </cell>
          <cell r="B824" t="str">
            <v>CEULEMANS Peter</v>
          </cell>
          <cell r="C824" t="str">
            <v>M100</v>
          </cell>
          <cell r="E824" t="str">
            <v>ERE</v>
          </cell>
        </row>
        <row r="825">
          <cell r="A825">
            <v>1693</v>
          </cell>
          <cell r="B825" t="str">
            <v>LEPPENS Eddy</v>
          </cell>
          <cell r="C825" t="str">
            <v>ODM</v>
          </cell>
          <cell r="E825" t="str">
            <v>ERE</v>
          </cell>
        </row>
        <row r="826">
          <cell r="A826">
            <v>1204</v>
          </cell>
          <cell r="B826" t="str">
            <v>MERCKX Eddy</v>
          </cell>
          <cell r="C826" t="str">
            <v>BEXPR</v>
          </cell>
          <cell r="E826" t="str">
            <v>HFD</v>
          </cell>
        </row>
        <row r="827">
          <cell r="A827">
            <v>1313</v>
          </cell>
          <cell r="B827" t="str">
            <v>CEULEMANS Curt</v>
          </cell>
          <cell r="C827" t="str">
            <v>M100</v>
          </cell>
          <cell r="E827" t="str">
            <v>ERE</v>
          </cell>
        </row>
        <row r="828">
          <cell r="A828">
            <v>1330</v>
          </cell>
          <cell r="B828" t="str">
            <v>WUYTS Danny</v>
          </cell>
          <cell r="C828" t="str">
            <v>BILJW</v>
          </cell>
          <cell r="E828" t="str">
            <v>ERE</v>
          </cell>
        </row>
        <row r="829">
          <cell r="A829">
            <v>1534</v>
          </cell>
          <cell r="B829" t="str">
            <v>MEYLEMANS Geert</v>
          </cell>
          <cell r="C829" t="str">
            <v>BCHER.</v>
          </cell>
          <cell r="E829" t="str">
            <v>ERE</v>
          </cell>
        </row>
        <row r="830">
          <cell r="A830">
            <v>2941</v>
          </cell>
          <cell r="B830" t="str">
            <v>BOULANGER Jean-Claude</v>
          </cell>
          <cell r="C830" t="str">
            <v>NIVELLOIS</v>
          </cell>
          <cell r="E830" t="str">
            <v>2°</v>
          </cell>
        </row>
        <row r="831">
          <cell r="A831">
            <v>7946</v>
          </cell>
          <cell r="B831" t="str">
            <v>KLINKHAMERS Paul</v>
          </cell>
          <cell r="C831" t="str">
            <v>BC DE DEKEN</v>
          </cell>
          <cell r="E831" t="str">
            <v>2°</v>
          </cell>
        </row>
        <row r="832">
          <cell r="A832">
            <v>1409</v>
          </cell>
          <cell r="B832" t="str">
            <v>DE GREEF Tony</v>
          </cell>
          <cell r="C832" t="str">
            <v>ODM</v>
          </cell>
          <cell r="E832" t="str">
            <v>EXC</v>
          </cell>
        </row>
        <row r="833">
          <cell r="A833">
            <v>1340</v>
          </cell>
          <cell r="B833" t="str">
            <v>PEETERS Luc</v>
          </cell>
          <cell r="C833" t="str">
            <v>odm</v>
          </cell>
          <cell r="E833" t="str">
            <v>EXC</v>
          </cell>
        </row>
        <row r="834">
          <cell r="A834">
            <v>2626</v>
          </cell>
          <cell r="B834" t="str">
            <v>DONVIL Marc</v>
          </cell>
          <cell r="C834" t="str">
            <v>GARNIER</v>
          </cell>
          <cell r="E834" t="str">
            <v>HFD</v>
          </cell>
        </row>
        <row r="835">
          <cell r="A835">
            <v>8939</v>
          </cell>
          <cell r="B835" t="str">
            <v>CORNIL Pascal</v>
          </cell>
          <cell r="C835" t="str">
            <v>DISON</v>
          </cell>
          <cell r="E835" t="str">
            <v>EXC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62"/>
  <sheetViews>
    <sheetView tabSelected="1" workbookViewId="0">
      <selection activeCell="U263" sqref="U263"/>
    </sheetView>
  </sheetViews>
  <sheetFormatPr defaultRowHeight="12.75" x14ac:dyDescent="0.2"/>
  <cols>
    <col min="1" max="2" width="2.7109375" customWidth="1"/>
    <col min="3" max="3" width="0.7109375" customWidth="1"/>
    <col min="4" max="10" width="2.7109375" customWidth="1"/>
    <col min="11" max="11" width="0.7109375" customWidth="1"/>
    <col min="12" max="13" width="2.7109375" customWidth="1"/>
    <col min="14" max="14" width="0.85546875" customWidth="1"/>
    <col min="15" max="15" width="2.7109375" customWidth="1"/>
    <col min="16" max="16" width="2.5703125" customWidth="1"/>
    <col min="17" max="17" width="0.85546875" customWidth="1"/>
    <col min="18" max="18" width="2.85546875" customWidth="1"/>
    <col min="19" max="19" width="2.7109375" customWidth="1"/>
    <col min="20" max="20" width="0.85546875" customWidth="1"/>
    <col min="21" max="22" width="2.7109375" customWidth="1"/>
    <col min="23" max="23" width="0.5703125" customWidth="1"/>
    <col min="24" max="25" width="2.7109375" customWidth="1"/>
    <col min="26" max="26" width="0.85546875" customWidth="1"/>
    <col min="27" max="28" width="2.7109375" customWidth="1"/>
    <col min="29" max="29" width="0.85546875" customWidth="1"/>
    <col min="30" max="31" width="2.7109375" customWidth="1"/>
    <col min="32" max="32" width="0.5703125" customWidth="1"/>
    <col min="33" max="33" width="2.85546875" customWidth="1"/>
    <col min="34" max="34" width="2.7109375" customWidth="1"/>
    <col min="35" max="35" width="0.5703125" customWidth="1"/>
    <col min="36" max="37" width="2.7109375" customWidth="1"/>
    <col min="38" max="38" width="0.5703125" customWidth="1"/>
    <col min="39" max="39" width="2.5703125" customWidth="1"/>
    <col min="40" max="42" width="2.42578125" customWidth="1"/>
    <col min="43" max="43" width="2.7109375" customWidth="1"/>
    <col min="44" max="44" width="1.42578125" customWidth="1"/>
    <col min="45" max="45" width="4.42578125" customWidth="1"/>
    <col min="46" max="46" width="2.7109375" customWidth="1"/>
    <col min="47" max="54" width="2.7109375" hidden="1" customWidth="1"/>
    <col min="55" max="84" width="2.7109375" customWidth="1"/>
  </cols>
  <sheetData>
    <row r="1" spans="1:49" ht="24.75" x14ac:dyDescent="0.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4"/>
    </row>
    <row r="2" spans="1:49" ht="2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2"/>
    </row>
    <row r="3" spans="1:49" ht="20.25" customHeight="1" x14ac:dyDescent="0.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6"/>
    </row>
    <row r="4" spans="1:49" ht="18.75" customHeight="1" x14ac:dyDescent="0.45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8"/>
    </row>
    <row r="5" spans="1:49" ht="3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2"/>
    </row>
    <row r="6" spans="1:49" ht="15" x14ac:dyDescent="0.25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50"/>
    </row>
    <row r="7" spans="1:49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5" t="s">
        <v>4</v>
      </c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6"/>
    </row>
    <row r="9" spans="1:49" ht="15" x14ac:dyDescent="0.25">
      <c r="A9" s="7" t="s">
        <v>5</v>
      </c>
      <c r="B9" s="7"/>
      <c r="C9" s="8"/>
      <c r="D9" s="8"/>
      <c r="E9" s="8"/>
      <c r="F9" s="4"/>
      <c r="G9" s="4"/>
      <c r="H9" s="4"/>
      <c r="I9" s="4"/>
      <c r="J9" s="4"/>
      <c r="K9" s="4"/>
      <c r="L9" s="4"/>
      <c r="M9" s="4"/>
    </row>
    <row r="10" spans="1:49" ht="6.75" customHeight="1" x14ac:dyDescent="0.2"/>
    <row r="11" spans="1:49" x14ac:dyDescent="0.2">
      <c r="A11" s="28">
        <v>9417</v>
      </c>
      <c r="B11" s="29"/>
      <c r="D11" s="30" t="str">
        <f>VLOOKUP(A11,[2]leden!A$1:C$65536,2,FALSE)</f>
        <v>ROGIERS Marc</v>
      </c>
      <c r="E11" s="31"/>
      <c r="F11" s="31"/>
      <c r="G11" s="31"/>
      <c r="H11" s="31"/>
      <c r="I11" s="31"/>
      <c r="J11" s="32"/>
      <c r="L11" s="33" t="str">
        <f>VLOOKUP(A11,[2]leden!A$1:C$65536,3,FALSE)</f>
        <v>SMA</v>
      </c>
      <c r="M11" s="34"/>
      <c r="O11" s="9" t="str">
        <f>VLOOKUP(A11,[2]leden!A$1:E$65536,5,FALSE)</f>
        <v>4°</v>
      </c>
      <c r="P11" s="9">
        <f>VLOOKUP(A11,[2]leden!A$1:D$65536,4,FALSE)</f>
        <v>0</v>
      </c>
      <c r="R11" s="9">
        <v>4</v>
      </c>
      <c r="S11" s="9">
        <v>35</v>
      </c>
      <c r="U11">
        <v>16</v>
      </c>
      <c r="V11">
        <v>57</v>
      </c>
      <c r="AP11" s="37">
        <f>ROUNDDOWN(AV11/AW11,3)</f>
        <v>0.217</v>
      </c>
      <c r="AQ11" s="38"/>
      <c r="AS11" s="10" t="str">
        <f>IF(AP11&lt;0.335,"OG",IF(AND(AP11&gt;=0.335,AP11&lt;0.405),"MG",IF(AND(AP11&gt;=0.405,AP11&lt;0.495),"PR",IF(AND(AP11&gt;=0.495,AP11&lt;0.61),"DPR",IF(AND(AP11&gt;=0.61,AP11&lt;0.765),"DRPR")))))</f>
        <v>OG</v>
      </c>
      <c r="AV11">
        <f>SUM(R11,U11,X11,AA11,AD11,AG11,AJ11,AM11)</f>
        <v>20</v>
      </c>
      <c r="AW11">
        <f>SUM(S11,V11,Y11,AB11,AE11,AH11,AK11,AN11)</f>
        <v>92</v>
      </c>
    </row>
    <row r="12" spans="1:49" ht="4.5" customHeight="1" x14ac:dyDescent="0.2">
      <c r="P12" s="9"/>
      <c r="AS12" s="10"/>
    </row>
    <row r="13" spans="1:49" x14ac:dyDescent="0.2">
      <c r="A13" s="28">
        <v>9776</v>
      </c>
      <c r="B13" s="29"/>
      <c r="D13" s="30" t="str">
        <f>VLOOKUP(A13,[2]leden!A$1:C$65536,2,FALSE)</f>
        <v>VAN DEN BERGHE Damiaan</v>
      </c>
      <c r="E13" s="31"/>
      <c r="F13" s="31"/>
      <c r="G13" s="31"/>
      <c r="H13" s="31"/>
      <c r="I13" s="31"/>
      <c r="J13" s="32"/>
      <c r="L13" s="33" t="str">
        <f>VLOOKUP(A13,[2]leden!A$1:C$65536,3,FALSE)</f>
        <v>SMA</v>
      </c>
      <c r="M13" s="34"/>
      <c r="O13" s="9" t="str">
        <f>VLOOKUP(A13,[2]leden!A$1:E$65536,5,FALSE)</f>
        <v>4°</v>
      </c>
      <c r="P13" s="9">
        <f>VLOOKUP(A13,[2]leden!A$1:D$65536,4,FALSE)</f>
        <v>0</v>
      </c>
      <c r="R13" s="9">
        <v>11</v>
      </c>
      <c r="S13" s="9">
        <v>45</v>
      </c>
      <c r="U13">
        <v>18</v>
      </c>
      <c r="V13">
        <v>49</v>
      </c>
      <c r="AP13" s="37">
        <f>ROUNDDOWN(AV13/AW13,3)</f>
        <v>0.308</v>
      </c>
      <c r="AQ13" s="38"/>
      <c r="AS13" s="10" t="str">
        <f>IF(AP13&lt;0.335,"OG",IF(AND(AP13&gt;=0.335,AP13&lt;0.405),"MG",IF(AND(AP13&gt;=0.405,AP13&lt;0.495),"PR",IF(AND(AP13&gt;=0.495,AP13&lt;0.61),"DPR",IF(AND(AP13&gt;=0.61,AP13&lt;0.765),"DRPR")))))</f>
        <v>OG</v>
      </c>
      <c r="AV13">
        <f>SUM(R13,U13,X13,AA13,AD13,AG13,AJ13,AM13)</f>
        <v>29</v>
      </c>
      <c r="AW13">
        <f>SUM(S13,V13,Y13,AB13,AE13,AH13,AK13,AN13)</f>
        <v>94</v>
      </c>
    </row>
    <row r="14" spans="1:49" ht="4.5" customHeight="1" x14ac:dyDescent="0.2">
      <c r="AP14" s="11"/>
      <c r="AQ14" s="11"/>
      <c r="AR14" s="11"/>
      <c r="AS14" s="11"/>
    </row>
    <row r="15" spans="1:49" x14ac:dyDescent="0.2">
      <c r="A15" s="28">
        <v>9518</v>
      </c>
      <c r="B15" s="29"/>
      <c r="D15" s="30" t="str">
        <f>VLOOKUP(A15,[2]leden!A$1:C$65536,2,FALSE)</f>
        <v>DE MECHELEER Michel</v>
      </c>
      <c r="E15" s="31"/>
      <c r="F15" s="31"/>
      <c r="G15" s="31"/>
      <c r="H15" s="31"/>
      <c r="I15" s="31"/>
      <c r="J15" s="32"/>
      <c r="L15" s="33" t="str">
        <f>VLOOKUP(A15,[2]leden!A$1:C$65536,3,FALSE)</f>
        <v>KOH</v>
      </c>
      <c r="M15" s="34"/>
      <c r="O15" s="9" t="str">
        <f>VLOOKUP(A15,[2]leden!A$1:E$65536,5,FALSE)</f>
        <v>3°</v>
      </c>
      <c r="P15" s="9">
        <f>VLOOKUP(A15,[2]leden!A$1:D$65536,4,FALSE)</f>
        <v>0</v>
      </c>
      <c r="R15" s="9">
        <v>13</v>
      </c>
      <c r="S15" s="9">
        <v>41</v>
      </c>
      <c r="U15">
        <v>22</v>
      </c>
      <c r="V15">
        <v>57</v>
      </c>
      <c r="AP15" s="37">
        <f>ROUNDDOWN(AV15/AW15,3)</f>
        <v>0.35699999999999998</v>
      </c>
      <c r="AQ15" s="38"/>
      <c r="AS15" s="10" t="str">
        <f>IF(AP15&lt;0.405,"OG",IF(AND(AP15&gt;=0.405,AP15&lt;0.495),"MG",IF(AND(AP15&gt;=0.495,AP15&lt;0.61),"PR",IF(AND(AP15&gt;=0.61,AP15&lt;0.765),"DPR",IF(AND(AP15&gt;=0.765,AP15&lt;0.95),"DRPR")))))</f>
        <v>OG</v>
      </c>
      <c r="AV15">
        <f>SUM(R15,U15,X15,AA15,AD15,AG15,AJ15,AM15)</f>
        <v>35</v>
      </c>
      <c r="AW15">
        <f>SUM(S15,V15,Y15,AB15,AE15,AH15,AK15,AN15)</f>
        <v>98</v>
      </c>
    </row>
    <row r="16" spans="1:49" ht="4.5" customHeight="1" x14ac:dyDescent="0.2">
      <c r="AP16" s="11"/>
      <c r="AQ16" s="11"/>
      <c r="AR16" s="11"/>
      <c r="AS16" s="11"/>
    </row>
    <row r="17" spans="1:49" x14ac:dyDescent="0.2">
      <c r="A17" s="28">
        <v>9974</v>
      </c>
      <c r="B17" s="29"/>
      <c r="D17" s="30" t="str">
        <f>VLOOKUP(A17,[2]leden!A$1:C$65536,2,FALSE)</f>
        <v>DE FREYN Jasper</v>
      </c>
      <c r="E17" s="31"/>
      <c r="F17" s="31"/>
      <c r="G17" s="31"/>
      <c r="H17" s="31"/>
      <c r="I17" s="31"/>
      <c r="J17" s="32"/>
      <c r="L17" s="33" t="str">
        <f>VLOOKUP(A17,[2]leden!A$1:C$65536,3,FALSE)</f>
        <v>K.STER</v>
      </c>
      <c r="M17" s="34"/>
      <c r="O17" s="9" t="str">
        <f>VLOOKUP(A17,[2]leden!A$1:E$65536,5,FALSE)</f>
        <v>3°</v>
      </c>
      <c r="P17" s="9">
        <f>VLOOKUP(A17,[2]leden!A$1:D$65536,4,FALSE)</f>
        <v>0</v>
      </c>
      <c r="R17" s="9">
        <v>22</v>
      </c>
      <c r="S17" s="9">
        <v>39</v>
      </c>
      <c r="U17">
        <v>13</v>
      </c>
      <c r="V17">
        <v>49</v>
      </c>
      <c r="AP17" s="37">
        <f>ROUNDDOWN(AV17/AW17,3)</f>
        <v>0.39700000000000002</v>
      </c>
      <c r="AQ17" s="38"/>
      <c r="AS17" s="10" t="str">
        <f>IF(AP17&lt;0.405,"OG",IF(AND(AP17&gt;=0.405,AP17&lt;0.495),"MG",IF(AND(AP17&gt;=0.495,AP17&lt;0.61),"PR",IF(AND(AP17&gt;=0.61,AP17&lt;0.765),"DPR",IF(AND(AP17&gt;=0.765,AP17&lt;0.95),"DRPR")))))</f>
        <v>OG</v>
      </c>
      <c r="AV17">
        <f>SUM(R17,U17,X17,AA17,AD17,AG17,AJ17,AM17)</f>
        <v>35</v>
      </c>
      <c r="AW17">
        <f>SUM(S17,V17,Y17,AB17,AE17,AH17,AK17,AN17)</f>
        <v>88</v>
      </c>
    </row>
    <row r="18" spans="1:49" ht="3.75" customHeight="1" x14ac:dyDescent="0.2">
      <c r="P18" s="9"/>
      <c r="AS18" s="10"/>
    </row>
    <row r="19" spans="1:49" x14ac:dyDescent="0.2">
      <c r="A19" s="28">
        <v>4581</v>
      </c>
      <c r="B19" s="29"/>
      <c r="D19" s="30" t="str">
        <f>VLOOKUP(A19,[2]leden!A$1:C$65536,2,FALSE)</f>
        <v>VAN HOOYDONK Guy</v>
      </c>
      <c r="E19" s="31"/>
      <c r="F19" s="31"/>
      <c r="G19" s="31"/>
      <c r="H19" s="31"/>
      <c r="I19" s="31"/>
      <c r="J19" s="32"/>
      <c r="L19" s="33" t="str">
        <f>VLOOKUP(A19,[2]leden!A$1:C$65536,3,FALSE)</f>
        <v>UN</v>
      </c>
      <c r="M19" s="34"/>
      <c r="O19" s="9" t="str">
        <f>VLOOKUP(A19,[2]leden!A$1:E$65536,5,FALSE)</f>
        <v>3°</v>
      </c>
      <c r="P19" s="9">
        <f>VLOOKUP(A19,[2]leden!A$1:D$65536,4,FALSE)</f>
        <v>0</v>
      </c>
      <c r="R19" s="9">
        <v>22</v>
      </c>
      <c r="S19" s="9">
        <v>71</v>
      </c>
      <c r="U19">
        <v>15</v>
      </c>
      <c r="V19">
        <v>55</v>
      </c>
      <c r="AP19" s="37">
        <f>ROUNDDOWN(AV19/AW19,3)</f>
        <v>0.29299999999999998</v>
      </c>
      <c r="AQ19" s="38"/>
      <c r="AS19" s="10" t="str">
        <f>IF(AP19&lt;0.405,"OG",IF(AND(AP19&gt;=0.405,AP19&lt;0.495),"MG",IF(AND(AP19&gt;=0.495,AP19&lt;0.61),"PR",IF(AND(AP19&gt;=0.61,AP19&lt;0.765),"DPR",IF(AND(AP19&gt;=0.765,AP19&lt;0.95),"DRPR")))))</f>
        <v>OG</v>
      </c>
      <c r="AV19">
        <f>SUM(R19,U19,X19,AA19,AD19,AG19,AJ19,AM19)</f>
        <v>37</v>
      </c>
      <c r="AW19">
        <f>SUM(S19,V19,Y19,AB19,AE19,AH19,AK19,AN19)</f>
        <v>126</v>
      </c>
    </row>
    <row r="20" spans="1:49" ht="3" customHeight="1" x14ac:dyDescent="0.2">
      <c r="P20" s="9"/>
      <c r="AS20" s="10"/>
    </row>
    <row r="21" spans="1:49" x14ac:dyDescent="0.2">
      <c r="A21" s="28">
        <v>9064</v>
      </c>
      <c r="B21" s="29"/>
      <c r="D21" s="30" t="str">
        <f>VLOOKUP(A21,[2]leden!A$1:C$65536,2,FALSE)</f>
        <v>GERSOULLE Marc</v>
      </c>
      <c r="E21" s="31"/>
      <c r="F21" s="31"/>
      <c r="G21" s="31"/>
      <c r="H21" s="31"/>
      <c r="I21" s="31"/>
      <c r="J21" s="32"/>
      <c r="L21" s="33" t="str">
        <f>VLOOKUP(A21,[2]leden!A$1:C$65536,3,FALSE)</f>
        <v>KOH</v>
      </c>
      <c r="M21" s="34"/>
      <c r="O21" s="9" t="str">
        <f>VLOOKUP(A21,[2]leden!A$1:E$65536,5,FALSE)</f>
        <v>4°</v>
      </c>
      <c r="P21" s="9">
        <f>VLOOKUP(A21,[2]leden!A$1:D$65536,4,FALSE)</f>
        <v>0</v>
      </c>
      <c r="R21" s="9">
        <v>15</v>
      </c>
      <c r="S21" s="9">
        <v>55</v>
      </c>
      <c r="U21">
        <v>9</v>
      </c>
      <c r="V21">
        <v>38</v>
      </c>
      <c r="AP21" s="37">
        <f>ROUNDDOWN(AV21/AW21,3)</f>
        <v>0.25800000000000001</v>
      </c>
      <c r="AQ21" s="38"/>
      <c r="AS21" s="10" t="str">
        <f>IF(AP21&lt;0.405,"OG",IF(AND(AP21&gt;=0.405,AP21&lt;0.495),"MG",IF(AND(AP21&gt;=0.495,AP21&lt;0.61),"PR",IF(AND(AP21&gt;=0.61,AP21&lt;0.765),"DPR",IF(AND(AP21&gt;=0.765,AP21&lt;0.95),"DRPR")))))</f>
        <v>OG</v>
      </c>
      <c r="AV21">
        <f>SUM(R21,U21,X21,AA21,AD21,AG21,AJ21,AM21)</f>
        <v>24</v>
      </c>
      <c r="AW21">
        <f>SUM(S21,V21,Y21,AB21,AE21,AH21,AK21,AN21)</f>
        <v>93</v>
      </c>
    </row>
    <row r="22" spans="1:49" ht="3.75" customHeight="1" x14ac:dyDescent="0.2">
      <c r="P22" s="9"/>
      <c r="AS22" s="10"/>
    </row>
    <row r="23" spans="1:49" x14ac:dyDescent="0.2">
      <c r="A23" s="28">
        <v>8871</v>
      </c>
      <c r="B23" s="29"/>
      <c r="D23" s="30" t="str">
        <f>VLOOKUP(A23,[2]leden!A$1:C$65536,2,FALSE)</f>
        <v>VANDENHENDE John</v>
      </c>
      <c r="E23" s="31"/>
      <c r="F23" s="31"/>
      <c r="G23" s="31"/>
      <c r="H23" s="31"/>
      <c r="I23" s="31"/>
      <c r="J23" s="32"/>
      <c r="L23" s="33" t="str">
        <f>VLOOKUP(A23,[2]leden!A$1:C$65536,3,FALSE)</f>
        <v>KOH</v>
      </c>
      <c r="M23" s="34"/>
      <c r="O23" s="9" t="str">
        <f>VLOOKUP(A23,[2]leden!A$1:E$65536,5,FALSE)</f>
        <v>4°</v>
      </c>
      <c r="P23" s="9">
        <f>VLOOKUP(A23,[2]leden!A$1:D$65536,4,FALSE)</f>
        <v>0</v>
      </c>
      <c r="R23" s="9">
        <v>18</v>
      </c>
      <c r="S23" s="9">
        <v>55</v>
      </c>
      <c r="U23">
        <v>18</v>
      </c>
      <c r="V23">
        <v>63</v>
      </c>
      <c r="AP23" s="37">
        <f>ROUNDDOWN(AV23/AW23,3)</f>
        <v>0.30499999999999999</v>
      </c>
      <c r="AQ23" s="38"/>
      <c r="AS23" s="10" t="str">
        <f>IF(AP23&lt;0.405,"OG",IF(AND(AP23&gt;=0.405,AP23&lt;0.495),"MG",IF(AND(AP23&gt;=0.495,AP23&lt;0.61),"PR",IF(AND(AP23&gt;=0.61,AP23&lt;0.765),"DPR",IF(AND(AP23&gt;=0.765,AP23&lt;0.95),"DRPR")))))</f>
        <v>OG</v>
      </c>
      <c r="AV23">
        <f>SUM(R23,U23,X23,AA23,AD23,AG23,AJ23,AM23)</f>
        <v>36</v>
      </c>
      <c r="AW23">
        <f>SUM(S23,V23,Y23,AB23,AE23,AH23,AK23,AN23)</f>
        <v>118</v>
      </c>
    </row>
    <row r="24" spans="1:49" ht="4.5" customHeight="1" x14ac:dyDescent="0.2">
      <c r="P24" s="9"/>
      <c r="AS24" s="10"/>
    </row>
    <row r="25" spans="1:49" x14ac:dyDescent="0.2">
      <c r="A25" s="28">
        <v>8047</v>
      </c>
      <c r="B25" s="29"/>
      <c r="D25" s="30" t="str">
        <f>VLOOKUP(A25,[2]leden!A$1:C$65536,2,FALSE)</f>
        <v>DEVRIENDT Bart</v>
      </c>
      <c r="E25" s="31"/>
      <c r="F25" s="31"/>
      <c r="G25" s="31"/>
      <c r="H25" s="31"/>
      <c r="I25" s="31"/>
      <c r="J25" s="32"/>
      <c r="L25" s="33" t="str">
        <f>VLOOKUP(A25,[2]leden!A$1:C$65536,3,FALSE)</f>
        <v>K.GHOK</v>
      </c>
      <c r="M25" s="34"/>
      <c r="O25" s="9" t="str">
        <f>VLOOKUP(A25,[2]leden!A$1:E$65536,5,FALSE)</f>
        <v>2°</v>
      </c>
      <c r="P25" s="9">
        <f>VLOOKUP(A25,[2]leden!A$1:D$65536,4,FALSE)</f>
        <v>0</v>
      </c>
      <c r="R25" s="9">
        <v>22</v>
      </c>
      <c r="S25" s="9">
        <v>42</v>
      </c>
      <c r="U25">
        <v>14</v>
      </c>
      <c r="V25">
        <v>33</v>
      </c>
      <c r="AP25" s="37">
        <f>ROUNDDOWN(AV25/AW25,3)</f>
        <v>0.48</v>
      </c>
      <c r="AQ25" s="38"/>
      <c r="AS25" s="10" t="str">
        <f>IF(AP25&lt;0.405,"OG",IF(AND(AP25&gt;=0.405,AP25&lt;0.495),"MG",IF(AND(AP25&gt;=0.495,AP25&lt;0.61),"PR",IF(AND(AP25&gt;=0.61,AP25&lt;0.765),"DPR",IF(AND(AP25&gt;=0.765,AP25&lt;0.95),"DRPR")))))</f>
        <v>MG</v>
      </c>
      <c r="AV25">
        <f>SUM(R25,U25,X25,AA25,AD25,AG25,AJ25,AM25)</f>
        <v>36</v>
      </c>
      <c r="AW25">
        <f>SUM(S25,V25,Y25,AB25,AE25,AH25,AK25,AN25)</f>
        <v>75</v>
      </c>
    </row>
    <row r="26" spans="1:49" ht="4.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2"/>
      <c r="AT26" s="1"/>
      <c r="AU26" s="1"/>
      <c r="AV26" s="1"/>
      <c r="AW26" s="1"/>
    </row>
    <row r="27" spans="1:49" x14ac:dyDescent="0.2">
      <c r="A27" s="28">
        <v>7795</v>
      </c>
      <c r="B27" s="29"/>
      <c r="D27" s="30" t="str">
        <f>VLOOKUP(A27,[2]leden!A$1:C$65536,2,FALSE)</f>
        <v>HACKE Jean-Marie</v>
      </c>
      <c r="E27" s="31"/>
      <c r="F27" s="31"/>
      <c r="G27" s="31"/>
      <c r="H27" s="31"/>
      <c r="I27" s="31"/>
      <c r="J27" s="32"/>
      <c r="L27" s="33" t="str">
        <f>VLOOKUP(A27,[2]leden!A$1:C$65536,3,FALSE)</f>
        <v>K.BR</v>
      </c>
      <c r="M27" s="34"/>
      <c r="O27" s="9" t="str">
        <f>VLOOKUP(A27,[2]leden!A$1:E$65536,5,FALSE)</f>
        <v>2°</v>
      </c>
      <c r="P27" s="9">
        <f>VLOOKUP(A27,[2]leden!A$1:D$65536,4,FALSE)</f>
        <v>0</v>
      </c>
      <c r="R27" s="9">
        <v>19</v>
      </c>
      <c r="S27" s="9">
        <v>27</v>
      </c>
      <c r="U27">
        <v>11</v>
      </c>
      <c r="V27">
        <v>33</v>
      </c>
      <c r="AP27" s="37">
        <f>ROUNDDOWN(AV27/AW27,3)</f>
        <v>0.5</v>
      </c>
      <c r="AQ27" s="38"/>
      <c r="AS27" s="10" t="str">
        <f>IF(AP27&lt;0.495,"OG",IF(AND(AP27&gt;=0.495,AP27&lt;0.61),"MG",IF(AND(AP27&gt;=0.61,AP27&lt;0.765),"PR",IF(AND(AP27&gt;=0.795,AP27&lt;0.95),"DPR",IF(AP27&gt;=0.95,"DRPR")))))</f>
        <v>MG</v>
      </c>
      <c r="AV27">
        <f>SUM(R27,U27,X27,AA27,AD27,AG27,AJ27,AM27)</f>
        <v>30</v>
      </c>
      <c r="AW27">
        <f>SUM(S27,V27,Y27,AB27,AE27,AH27,AK27,AN27)</f>
        <v>60</v>
      </c>
    </row>
    <row r="28" spans="1:49" ht="3.75" customHeight="1" x14ac:dyDescent="0.2">
      <c r="P28" s="9"/>
      <c r="AS28" s="10"/>
    </row>
    <row r="29" spans="1:49" x14ac:dyDescent="0.2">
      <c r="A29" s="28">
        <v>2941</v>
      </c>
      <c r="B29" s="29"/>
      <c r="D29" s="30" t="str">
        <f>VLOOKUP(A29,[2]leden!A$1:C$65536,2,FALSE)</f>
        <v>BOULANGER Jean-Claude</v>
      </c>
      <c r="E29" s="31"/>
      <c r="F29" s="31"/>
      <c r="G29" s="31"/>
      <c r="H29" s="31"/>
      <c r="I29" s="31"/>
      <c r="J29" s="32"/>
      <c r="L29" s="33" t="str">
        <f>VLOOKUP(A29,[2]leden!A$1:C$65536,3,FALSE)</f>
        <v>NIVELLOIS</v>
      </c>
      <c r="M29" s="34"/>
      <c r="O29" s="9" t="str">
        <f>VLOOKUP(A29,[2]leden!A$1:E$65536,5,FALSE)</f>
        <v>2°</v>
      </c>
      <c r="P29" s="9">
        <f>VLOOKUP(A29,[2]leden!A$1:D$65536,4,FALSE)</f>
        <v>0</v>
      </c>
      <c r="R29" s="9">
        <v>22</v>
      </c>
      <c r="S29" s="9">
        <v>33</v>
      </c>
      <c r="U29">
        <v>17</v>
      </c>
      <c r="V29">
        <v>65</v>
      </c>
      <c r="AP29" s="37">
        <f>ROUNDDOWN(AV29/AW29,3)</f>
        <v>0.39700000000000002</v>
      </c>
      <c r="AQ29" s="38"/>
      <c r="AS29" s="10" t="str">
        <f>IF(AP29&lt;0.495,"OG",IF(AND(AP29&gt;=0.495,AP29&lt;0.61),"MG",IF(AND(AP29&gt;=0.61,AP29&lt;0.765),"PR",IF(AND(AP29&gt;=0.795,AP29&lt;0.95),"DPR",IF(AP29&gt;=0.95,"DRPR")))))</f>
        <v>OG</v>
      </c>
      <c r="AV29">
        <f>SUM(R29,U29,X29,AA29,AD29,AG29,AJ29,AM29)</f>
        <v>39</v>
      </c>
      <c r="AW29">
        <f>SUM(S29,V29,Y29,AB29,AE29,AH29,AK29,AN29)</f>
        <v>98</v>
      </c>
    </row>
    <row r="30" spans="1:49" ht="3" customHeight="1" x14ac:dyDescent="0.2">
      <c r="P30" s="9"/>
      <c r="AS30" s="10"/>
    </row>
    <row r="31" spans="1:49" x14ac:dyDescent="0.2">
      <c r="A31" s="28">
        <v>9283</v>
      </c>
      <c r="B31" s="29"/>
      <c r="D31" s="30" t="str">
        <f>VLOOKUP(A31,[2]leden!A$1:C$65536,2,FALSE)</f>
        <v>BRENDERS Thierry</v>
      </c>
      <c r="E31" s="31"/>
      <c r="F31" s="31"/>
      <c r="G31" s="31"/>
      <c r="H31" s="31"/>
      <c r="I31" s="31"/>
      <c r="J31" s="32"/>
      <c r="L31" s="33" t="str">
        <f>VLOOKUP(A31,[2]leden!A$1:C$65536,3,FALSE)</f>
        <v>KOH</v>
      </c>
      <c r="M31" s="34"/>
      <c r="O31" s="9" t="str">
        <f>VLOOKUP(A31,[2]leden!A$1:E$65536,5,FALSE)</f>
        <v>2°</v>
      </c>
      <c r="P31" s="9">
        <f>VLOOKUP(A31,[2]leden!A$1:D$65536,4,FALSE)</f>
        <v>0</v>
      </c>
      <c r="R31" s="9">
        <v>22</v>
      </c>
      <c r="S31" s="9">
        <v>45</v>
      </c>
      <c r="U31">
        <v>15</v>
      </c>
      <c r="V31">
        <v>49</v>
      </c>
      <c r="AP31" s="37">
        <f>ROUNDDOWN(AV31/AW31,3)</f>
        <v>0.39300000000000002</v>
      </c>
      <c r="AQ31" s="38"/>
      <c r="AS31" s="10" t="str">
        <f>IF(AP31&lt;0.495,"OG",IF(AND(AP31&gt;=0.495,AP31&lt;0.61),"MG",IF(AND(AP31&gt;=0.61,AP31&lt;0.765),"PR",IF(AND(AP31&gt;=0.795,AP31&lt;0.95),"DPR",IF(AP31&gt;=0.95,"DRPR")))))</f>
        <v>OG</v>
      </c>
      <c r="AV31">
        <f>SUM(R31,U31,X31,AA31,AD31,AG31,AJ31,AM31)</f>
        <v>37</v>
      </c>
      <c r="AW31">
        <f>SUM(S31,V31,Y31,AB31,AE31,AH31,AK31,AN31)</f>
        <v>94</v>
      </c>
    </row>
    <row r="32" spans="1:49" ht="3" customHeight="1" x14ac:dyDescent="0.2">
      <c r="P32" s="9"/>
      <c r="AS32" s="10"/>
    </row>
    <row r="33" spans="1:49" x14ac:dyDescent="0.2">
      <c r="A33" s="28">
        <v>8535</v>
      </c>
      <c r="B33" s="29"/>
      <c r="D33" s="30" t="str">
        <f>VLOOKUP(A33,[2]leden!A$1:C$65536,2,FALSE)</f>
        <v>DE WIN Guy</v>
      </c>
      <c r="E33" s="31"/>
      <c r="F33" s="31"/>
      <c r="G33" s="31"/>
      <c r="H33" s="31"/>
      <c r="I33" s="31"/>
      <c r="J33" s="32"/>
      <c r="L33" s="33" t="str">
        <f>VLOOKUP(A33,[2]leden!A$1:C$65536,3,FALSE)</f>
        <v>K.STER</v>
      </c>
      <c r="M33" s="34"/>
      <c r="O33" s="9" t="str">
        <f>VLOOKUP(A33,[2]leden!A$1:E$65536,5,FALSE)</f>
        <v>2°</v>
      </c>
      <c r="P33" s="9">
        <f>VLOOKUP(A33,[2]leden!A$1:D$65536,4,FALSE)</f>
        <v>0</v>
      </c>
      <c r="R33" s="9">
        <v>11</v>
      </c>
      <c r="S33" s="9">
        <v>38</v>
      </c>
      <c r="U33">
        <v>17</v>
      </c>
      <c r="V33">
        <v>49</v>
      </c>
      <c r="AP33" s="37">
        <f>ROUNDDOWN(AV33/AW33,3)</f>
        <v>0.32100000000000001</v>
      </c>
      <c r="AQ33" s="38"/>
      <c r="AS33" s="10" t="str">
        <f>IF(AP33&lt;0.495,"OG",IF(AND(AP33&gt;=0.495,AP33&lt;0.61),"MG",IF(AND(AP33&gt;=0.61,AP33&lt;0.765),"PR",IF(AND(AP33&gt;=0.795,AP33&lt;0.95),"DPR",IF(AP33&gt;=0.95,"DRPR")))))</f>
        <v>OG</v>
      </c>
      <c r="AV33">
        <f>SUM(R33,U33,X33,AA33,AD33,AG33,AJ33,AM33)</f>
        <v>28</v>
      </c>
      <c r="AW33">
        <f>SUM(S33,V33,Y33,AB33,AE33,AH33,AK33,AN33)</f>
        <v>87</v>
      </c>
    </row>
    <row r="34" spans="1:49" ht="6" customHeight="1" x14ac:dyDescent="0.2">
      <c r="AP34" s="11"/>
      <c r="AQ34" s="11"/>
      <c r="AR34" s="11"/>
      <c r="AS34" s="11"/>
    </row>
    <row r="35" spans="1:49" x14ac:dyDescent="0.2">
      <c r="A35" s="28">
        <v>8047</v>
      </c>
      <c r="B35" s="29"/>
      <c r="D35" s="30" t="str">
        <f>VLOOKUP(A35,[2]leden!A$1:C$65536,2,FALSE)</f>
        <v>DEVRIENDT Bart</v>
      </c>
      <c r="E35" s="31"/>
      <c r="F35" s="31"/>
      <c r="G35" s="31"/>
      <c r="H35" s="31"/>
      <c r="I35" s="31"/>
      <c r="J35" s="32"/>
      <c r="L35" s="33" t="str">
        <f>VLOOKUP(A35,[2]leden!A$1:C$65536,3,FALSE)</f>
        <v>K.GHOK</v>
      </c>
      <c r="M35" s="34"/>
      <c r="O35" s="9" t="str">
        <f>VLOOKUP(A35,[2]leden!A$1:E$65536,5,FALSE)</f>
        <v>2°</v>
      </c>
      <c r="P35" s="9">
        <f>VLOOKUP(A35,[2]leden!A$1:D$65536,4,FALSE)</f>
        <v>0</v>
      </c>
      <c r="R35" s="9">
        <v>14</v>
      </c>
      <c r="S35" s="9">
        <v>33</v>
      </c>
      <c r="U35">
        <v>22</v>
      </c>
      <c r="V35">
        <v>42</v>
      </c>
      <c r="AP35" s="37">
        <f>ROUNDDOWN(AV35/AW35,3)</f>
        <v>0.48</v>
      </c>
      <c r="AQ35" s="38"/>
      <c r="AS35" s="10" t="str">
        <f>IF(AP35&lt;0.495,"OG",IF(AND(AP35&gt;=0.495,AP35&lt;0.61),"MG",IF(AND(AP35&gt;=0.61,AP35&lt;0.765),"PR",IF(AND(AP35&gt;=0.795,AP35&lt;0.95),"DPR",IF(AP35&gt;=0.95,"DRPR")))))</f>
        <v>OG</v>
      </c>
      <c r="AV35">
        <f>SUM(R35,U35,X35,AA35,AD35,AG35,AJ35,AM35)</f>
        <v>36</v>
      </c>
      <c r="AW35">
        <f>SUM(S35,V35,Y35,AB35,AE35,AH35,AK35,AN35)</f>
        <v>75</v>
      </c>
    </row>
    <row r="36" spans="1:49" ht="4.5" customHeight="1" x14ac:dyDescent="0.2">
      <c r="P36" s="9"/>
      <c r="AS36" s="10"/>
    </row>
    <row r="37" spans="1:49" x14ac:dyDescent="0.2">
      <c r="A37" s="28">
        <v>6727</v>
      </c>
      <c r="B37" s="29"/>
      <c r="D37" s="30" t="str">
        <f>VLOOKUP(A37,[2]leden!A$1:C$65536,2,FALSE)</f>
        <v>DE RYNCK Ivan</v>
      </c>
      <c r="E37" s="31"/>
      <c r="F37" s="31"/>
      <c r="G37" s="31"/>
      <c r="H37" s="31"/>
      <c r="I37" s="31"/>
      <c r="J37" s="32"/>
      <c r="L37" s="33" t="str">
        <f>VLOOKUP(A37,[2]leden!A$1:C$65536,3,FALSE)</f>
        <v>KK</v>
      </c>
      <c r="M37" s="34"/>
      <c r="O37" s="9" t="str">
        <f>VLOOKUP(A37,[2]leden!A$1:E$65536,5,FALSE)</f>
        <v>1°</v>
      </c>
      <c r="P37" s="9">
        <f>VLOOKUP(A37,[2]leden!A$1:D$65536,4,FALSE)</f>
        <v>0</v>
      </c>
      <c r="R37" s="9">
        <v>17</v>
      </c>
      <c r="S37" s="9">
        <v>42</v>
      </c>
      <c r="U37">
        <v>25</v>
      </c>
      <c r="V37">
        <v>61</v>
      </c>
      <c r="AP37" s="37">
        <f>ROUNDDOWN(AV37/AW37,3)</f>
        <v>0.40699999999999997</v>
      </c>
      <c r="AQ37" s="38"/>
      <c r="AS37" s="10" t="str">
        <f>IF(AP37&lt;0.495,"OG",IF(AND(AP37&gt;=0.495,AP37&lt;0.61),"MG",IF(AND(AP37&gt;=0.61,AP37&lt;0.765),"PR",IF(AND(AP37&gt;=0.795,AP37&lt;0.95),"DPR",IF(AP37&gt;=0.95,"DRPR")))))</f>
        <v>OG</v>
      </c>
      <c r="AV37">
        <f>SUM(R37,U37,X37,AA37,AD37,AG37,AJ37,AM37)</f>
        <v>42</v>
      </c>
      <c r="AW37">
        <f>SUM(S37,V37,Y37,AB37,AE37,AH37,AK37,AN37)</f>
        <v>103</v>
      </c>
    </row>
    <row r="38" spans="1:49" ht="3.75" customHeight="1" x14ac:dyDescent="0.2">
      <c r="AP38" s="11"/>
      <c r="AQ38" s="11"/>
      <c r="AR38" s="11"/>
      <c r="AS38" s="11"/>
    </row>
    <row r="39" spans="1:49" x14ac:dyDescent="0.2">
      <c r="A39" s="28">
        <v>7797</v>
      </c>
      <c r="B39" s="29"/>
      <c r="D39" s="30" t="str">
        <f>VLOOKUP(A39,[2]leden!A$1:C$65536,2,FALSE)</f>
        <v>BEIRENS Marc</v>
      </c>
      <c r="E39" s="31"/>
      <c r="F39" s="31"/>
      <c r="G39" s="31"/>
      <c r="H39" s="31"/>
      <c r="I39" s="31"/>
      <c r="J39" s="32"/>
      <c r="L39" s="33" t="str">
        <f>VLOOKUP(A39,[2]leden!A$1:C$65536,3,FALSE)</f>
        <v>K.BR</v>
      </c>
      <c r="M39" s="34"/>
      <c r="O39" s="9" t="str">
        <f>VLOOKUP(A39,[2]leden!A$1:E$65536,5,FALSE)</f>
        <v>2°</v>
      </c>
      <c r="P39" s="9">
        <f>VLOOKUP(A39,[2]leden!A$1:D$65536,4,FALSE)</f>
        <v>0</v>
      </c>
      <c r="R39" s="9">
        <v>19</v>
      </c>
      <c r="S39" s="9">
        <v>49</v>
      </c>
      <c r="U39">
        <v>18</v>
      </c>
      <c r="V39">
        <v>61</v>
      </c>
      <c r="AP39" s="37">
        <f>ROUNDDOWN(AV39/AW39,3)</f>
        <v>0.33600000000000002</v>
      </c>
      <c r="AQ39" s="38"/>
      <c r="AS39" s="10" t="str">
        <f>IF(AP39&lt;0.495,"OG",IF(AND(AP39&gt;=0.495,AP39&lt;0.61),"MG",IF(AND(AP39&gt;=0.61,AP39&lt;0.765),"PR",IF(AND(AP39&gt;=0.795,AP39&lt;0.95),"DPR",IF(AP39&gt;=0.95,"DRPR")))))</f>
        <v>OG</v>
      </c>
      <c r="AV39">
        <f>SUM(R39,U39,X39,AA39,AD39,AG39,AJ39,AM39)</f>
        <v>37</v>
      </c>
      <c r="AW39">
        <f>SUM(S39,V39,Y39,AB39,AE39,AH39,AK39,AN39)</f>
        <v>110</v>
      </c>
    </row>
    <row r="40" spans="1:49" ht="3" customHeight="1" x14ac:dyDescent="0.2">
      <c r="P40" s="9"/>
      <c r="AS40" s="10"/>
    </row>
    <row r="41" spans="1:49" x14ac:dyDescent="0.2">
      <c r="A41" s="28">
        <v>9511</v>
      </c>
      <c r="B41" s="29"/>
      <c r="D41" s="30" t="str">
        <f>VLOOKUP(A41,[2]leden!A$1:C$65536,2,FALSE)</f>
        <v>HOUSSIN Mario</v>
      </c>
      <c r="E41" s="31"/>
      <c r="F41" s="31"/>
      <c r="G41" s="31"/>
      <c r="H41" s="31"/>
      <c r="I41" s="31"/>
      <c r="J41" s="32"/>
      <c r="L41" s="33" t="str">
        <f>VLOOKUP(A41,[2]leden!A$1:C$65536,3,FALSE)</f>
        <v>K.GHOK</v>
      </c>
      <c r="M41" s="34"/>
      <c r="O41" s="9" t="str">
        <f>VLOOKUP(A41,[2]leden!A$1:E$65536,5,FALSE)</f>
        <v>2°</v>
      </c>
      <c r="P41" s="9">
        <f>VLOOKUP(A41,[2]leden!A$1:D$65536,4,FALSE)</f>
        <v>0</v>
      </c>
      <c r="R41" s="9">
        <v>18</v>
      </c>
      <c r="S41" s="9">
        <v>30</v>
      </c>
      <c r="U41">
        <v>22</v>
      </c>
      <c r="V41">
        <v>64</v>
      </c>
      <c r="AP41" s="37">
        <f>ROUNDDOWN(AV41/AW41,3)</f>
        <v>0.42499999999999999</v>
      </c>
      <c r="AQ41" s="38"/>
      <c r="AS41" s="10" t="str">
        <f>IF(AP41&lt;0.495,"OG",IF(AND(AP41&gt;=0.495,AP41&lt;0.61),"MG",IF(AND(AP41&gt;=0.61,AP41&lt;0.765),"PR",IF(AND(AP41&gt;=0.795,AP41&lt;0.95),"DPR",IF(AP41&gt;=0.95,"DRPR")))))</f>
        <v>OG</v>
      </c>
      <c r="AV41">
        <f>SUM(R41,U41,X41,AA41,AD41,AG41,AJ41,AM41)</f>
        <v>40</v>
      </c>
      <c r="AW41">
        <f>SUM(S41,V41,Y41,AB41,AE41,AH41,AK41,AN41)</f>
        <v>94</v>
      </c>
    </row>
    <row r="42" spans="1:49" ht="4.5" customHeight="1" x14ac:dyDescent="0.2">
      <c r="P42" s="9"/>
      <c r="AS42" s="10"/>
    </row>
    <row r="43" spans="1:49" x14ac:dyDescent="0.2">
      <c r="A43" s="28">
        <v>9414</v>
      </c>
      <c r="B43" s="29"/>
      <c r="D43" s="30" t="str">
        <f>VLOOKUP(A43,[2]leden!A$1:C$65536,2,FALSE)</f>
        <v>EUSSEN Gerardus</v>
      </c>
      <c r="E43" s="31"/>
      <c r="F43" s="31"/>
      <c r="G43" s="31"/>
      <c r="H43" s="31"/>
      <c r="I43" s="31"/>
      <c r="J43" s="32"/>
      <c r="L43" s="33" t="str">
        <f>VLOOKUP(A43,[2]leden!A$1:C$65536,3,FALSE)</f>
        <v>OBA</v>
      </c>
      <c r="M43" s="34"/>
      <c r="O43" s="9" t="str">
        <f>VLOOKUP(A43,[2]leden!A$1:E$65536,5,FALSE)</f>
        <v>2°</v>
      </c>
      <c r="P43" s="9">
        <f>VLOOKUP(A43,[2]leden!A$1:D$65536,4,FALSE)</f>
        <v>0</v>
      </c>
      <c r="R43" s="9">
        <v>18</v>
      </c>
      <c r="S43" s="9">
        <v>64</v>
      </c>
      <c r="U43">
        <v>9</v>
      </c>
      <c r="V43">
        <v>41</v>
      </c>
      <c r="AP43" s="37">
        <f>ROUNDDOWN(AV43/AW43,3)</f>
        <v>0.25700000000000001</v>
      </c>
      <c r="AQ43" s="38"/>
      <c r="AS43" s="10" t="str">
        <f>IF(AP43&lt;0.495,"OG",IF(AND(AP43&gt;=0.495,AP43&lt;0.61),"MG",IF(AND(AP43&gt;=0.61,AP43&lt;0.765),"PR",IF(AND(AP43&gt;=0.795,AP43&lt;0.95),"DPR",IF(AP43&gt;=0.95,"DRPR")))))</f>
        <v>OG</v>
      </c>
      <c r="AV43">
        <f>SUM(R43,U43,X43,AA43,AD43,AG43,AJ43,AM43)</f>
        <v>27</v>
      </c>
      <c r="AW43">
        <f>SUM(S43,V43,Y43,AB43,AE43,AH43,AK43,AN43)</f>
        <v>105</v>
      </c>
    </row>
    <row r="44" spans="1:49" ht="3" customHeight="1" x14ac:dyDescent="0.2">
      <c r="AP44" s="11"/>
      <c r="AQ44" s="11"/>
      <c r="AR44" s="11"/>
      <c r="AS44" s="11"/>
    </row>
    <row r="45" spans="1:49" x14ac:dyDescent="0.2">
      <c r="A45" s="28">
        <v>4574</v>
      </c>
      <c r="B45" s="29"/>
      <c r="D45" s="30" t="str">
        <f>VLOOKUP(A45,[2]leden!A$1:C$65536,2,FALSE)</f>
        <v>HOFMAN Raf</v>
      </c>
      <c r="E45" s="31"/>
      <c r="F45" s="31"/>
      <c r="G45" s="31"/>
      <c r="H45" s="31"/>
      <c r="I45" s="31"/>
      <c r="J45" s="32"/>
      <c r="L45" s="33" t="str">
        <f>VLOOKUP(A45,[2]leden!A$1:C$65536,3,FALSE)</f>
        <v>UN</v>
      </c>
      <c r="M45" s="34"/>
      <c r="O45" s="9" t="str">
        <f>VLOOKUP(A45,[2]leden!A$1:E$65536,5,FALSE)</f>
        <v>2°</v>
      </c>
      <c r="P45" s="9">
        <f>VLOOKUP(A45,[2]leden!A$1:D$65536,4,FALSE)</f>
        <v>0</v>
      </c>
      <c r="R45" s="9">
        <v>22</v>
      </c>
      <c r="S45" s="9">
        <v>43</v>
      </c>
      <c r="U45">
        <v>20</v>
      </c>
      <c r="V45">
        <v>60</v>
      </c>
      <c r="AP45" s="37">
        <f>ROUNDDOWN(AV45/AW45,3)</f>
        <v>0.40699999999999997</v>
      </c>
      <c r="AQ45" s="38"/>
      <c r="AS45" s="10" t="str">
        <f>IF(AP45&lt;0.495,"OG",IF(AND(AP45&gt;=0.495,AP45&lt;0.61),"MG",IF(AND(AP45&gt;=0.61,AP45&lt;0.765),"PR",IF(AND(AP45&gt;=0.795,AP45&lt;0.95),"DPR",IF(AP45&gt;=0.95,"DRPR")))))</f>
        <v>OG</v>
      </c>
      <c r="AV45">
        <f>SUM(R45,U45,X45,AA45,AD45,AG45,AJ45,AM45)</f>
        <v>42</v>
      </c>
      <c r="AW45">
        <f>SUM(S45,V45,Y45,AB45,AE45,AH45,AK45,AN45)</f>
        <v>103</v>
      </c>
    </row>
    <row r="46" spans="1:49" ht="3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2"/>
      <c r="AT46" s="1"/>
      <c r="AU46" s="1"/>
      <c r="AV46" s="1"/>
      <c r="AW46" s="1"/>
    </row>
    <row r="47" spans="1:49" x14ac:dyDescent="0.2">
      <c r="A47" s="28">
        <v>7946</v>
      </c>
      <c r="B47" s="29"/>
      <c r="D47" s="30" t="str">
        <f>VLOOKUP(A47,[2]leden!A$1:C$65536,2,FALSE)</f>
        <v>KLINKHAMERS Paul</v>
      </c>
      <c r="E47" s="31"/>
      <c r="F47" s="31"/>
      <c r="G47" s="31"/>
      <c r="H47" s="31"/>
      <c r="I47" s="31"/>
      <c r="J47" s="32"/>
      <c r="L47" s="33" t="str">
        <f>VLOOKUP(A47,[2]leden!A$1:C$65536,3,FALSE)</f>
        <v>BC DE DEKEN</v>
      </c>
      <c r="M47" s="34"/>
      <c r="O47" s="9" t="str">
        <f>VLOOKUP(A47,[2]leden!A$1:E$65536,5,FALSE)</f>
        <v>2°</v>
      </c>
      <c r="P47" s="9">
        <f>VLOOKUP(A47,[2]leden!A$1:D$65536,4,FALSE)</f>
        <v>0</v>
      </c>
      <c r="R47" s="9">
        <v>16</v>
      </c>
      <c r="S47" s="9">
        <v>55</v>
      </c>
      <c r="U47">
        <v>22</v>
      </c>
      <c r="V47">
        <v>25</v>
      </c>
      <c r="AP47" s="37">
        <f>ROUNDDOWN(AV47/AW47,3)</f>
        <v>0.47499999999999998</v>
      </c>
      <c r="AQ47" s="38"/>
      <c r="AS47" s="10" t="str">
        <f>IF(AP47&lt;0.495,"OG",IF(AND(AP47&gt;=0.495,AP47&lt;0.61),"MG",IF(AND(AP47&gt;=0.61,AP47&lt;0.765),"PR",IF(AND(AP47&gt;=0.795,AP47&lt;0.95),"DPR",IF(AP47&gt;=0.95,"DRPR")))))</f>
        <v>OG</v>
      </c>
      <c r="AV47">
        <f>SUM(R47,U47,X47,AA47,AD47,AG47,AJ47,AM47)</f>
        <v>38</v>
      </c>
      <c r="AW47">
        <f>SUM(S47,V47,Y47,AB47,AE47,AH47,AK47,AN47)</f>
        <v>80</v>
      </c>
    </row>
    <row r="48" spans="1:49" ht="3" customHeight="1" x14ac:dyDescent="0.2">
      <c r="P48" s="9"/>
      <c r="AS48" s="10"/>
    </row>
    <row r="49" spans="1:49" x14ac:dyDescent="0.2">
      <c r="A49" s="28">
        <v>4344</v>
      </c>
      <c r="B49" s="29"/>
      <c r="D49" s="30" t="str">
        <f>VLOOKUP(A49,[2]leden!A$1:C$65536,2,FALSE)</f>
        <v>DE WEVER Koen</v>
      </c>
      <c r="E49" s="31"/>
      <c r="F49" s="31"/>
      <c r="G49" s="31"/>
      <c r="H49" s="31"/>
      <c r="I49" s="31"/>
      <c r="J49" s="32"/>
      <c r="L49" s="33" t="str">
        <f>VLOOKUP(A49,[2]leden!A$1:C$65536,3,FALSE)</f>
        <v>K.STER</v>
      </c>
      <c r="M49" s="34"/>
      <c r="O49" s="9" t="str">
        <f>VLOOKUP(A49,[2]leden!A$1:E$65536,5,FALSE)</f>
        <v>2°</v>
      </c>
      <c r="P49" s="9">
        <f>VLOOKUP(A49,[2]leden!A$1:D$65536,4,FALSE)</f>
        <v>0</v>
      </c>
      <c r="R49" s="9">
        <v>15</v>
      </c>
      <c r="S49" s="9">
        <v>44</v>
      </c>
      <c r="U49">
        <v>22</v>
      </c>
      <c r="V49">
        <v>32</v>
      </c>
      <c r="AP49" s="37">
        <f>ROUNDDOWN(AV49/AW49,3)</f>
        <v>0.48599999999999999</v>
      </c>
      <c r="AQ49" s="38"/>
      <c r="AS49" s="10" t="str">
        <f>IF(AP49&lt;0.495,"OG",IF(AND(AP49&gt;=0.495,AP49&lt;0.61),"MG",IF(AND(AP49&gt;=0.61,AP49&lt;0.765),"PR",IF(AND(AP49&gt;=0.795,AP49&lt;0.95),"DPR",IF(AP49&gt;=0.95,"DRPR")))))</f>
        <v>OG</v>
      </c>
      <c r="AV49">
        <f>SUM(R49,U49,X49,AA49,AD49,AG49,AJ49,AM49)</f>
        <v>37</v>
      </c>
      <c r="AW49">
        <f>SUM(S49,V49,Y49,AB49,AE49,AH49,AK49,AN49)</f>
        <v>76</v>
      </c>
    </row>
    <row r="50" spans="1:49" ht="3.75" customHeight="1" x14ac:dyDescent="0.2">
      <c r="AP50" s="11"/>
      <c r="AQ50" s="11"/>
      <c r="AR50" s="11"/>
      <c r="AS50" s="11"/>
    </row>
    <row r="51" spans="1:49" x14ac:dyDescent="0.2">
      <c r="A51" s="28">
        <v>2211</v>
      </c>
      <c r="B51" s="29"/>
      <c r="D51" s="30" t="str">
        <f>VLOOKUP(A51,[2]leden!A$1:C$65536,2,FALSE)</f>
        <v>DE TRENOYE Christian</v>
      </c>
      <c r="E51" s="31"/>
      <c r="F51" s="31"/>
      <c r="G51" s="31"/>
      <c r="H51" s="31"/>
      <c r="I51" s="31"/>
      <c r="J51" s="32"/>
      <c r="L51" s="33" t="str">
        <f>VLOOKUP(A51,[2]leden!A$1:C$65536,3,FALSE)</f>
        <v>OBA</v>
      </c>
      <c r="M51" s="34"/>
      <c r="O51" s="9" t="str">
        <f>VLOOKUP(A51,[2]leden!A$1:E$65536,5,FALSE)</f>
        <v>1°</v>
      </c>
      <c r="P51" s="9">
        <f>VLOOKUP(A51,[2]leden!A$1:D$65536,4,FALSE)</f>
        <v>0</v>
      </c>
      <c r="R51" s="9">
        <v>27</v>
      </c>
      <c r="S51" s="9">
        <v>40</v>
      </c>
      <c r="U51">
        <v>20</v>
      </c>
      <c r="V51">
        <v>48</v>
      </c>
      <c r="AP51" s="37">
        <f>ROUNDDOWN(AV51/AW51,3)</f>
        <v>0.53400000000000003</v>
      </c>
      <c r="AQ51" s="38"/>
      <c r="AS51" s="10" t="str">
        <f>IF(AP51&lt;0.61,"OG",IF(AND(AP51&gt;=0.61,AP51&lt;0.765),"MG",IF(AND(AP51&gt;=0.765,AP51&lt;0.95),"PR",IF(AP51&gt;=0.95,"DPR"))))</f>
        <v>OG</v>
      </c>
      <c r="AV51">
        <f>SUM(R51,U51,X51,AA51,AD51,AG51,AJ51,AM51)</f>
        <v>47</v>
      </c>
      <c r="AW51">
        <f>SUM(S51,V51,Y51,AB51,AE51,AH51,AK51,AN51)</f>
        <v>88</v>
      </c>
    </row>
    <row r="52" spans="1:49" ht="3.75" customHeight="1" x14ac:dyDescent="0.2">
      <c r="P52" s="9"/>
    </row>
    <row r="53" spans="1:49" x14ac:dyDescent="0.2">
      <c r="A53" s="28">
        <v>4361</v>
      </c>
      <c r="B53" s="29"/>
      <c r="D53" s="30" t="str">
        <f>VLOOKUP(A53,[2]leden!A$1:C$65536,2,FALSE)</f>
        <v>MANGELINCKX Nico</v>
      </c>
      <c r="E53" s="31"/>
      <c r="F53" s="31"/>
      <c r="G53" s="31"/>
      <c r="H53" s="31"/>
      <c r="I53" s="31"/>
      <c r="J53" s="32"/>
      <c r="L53" s="33" t="str">
        <f>VLOOKUP(A53,[2]leden!A$1:C$65536,3,FALSE)</f>
        <v>KOH</v>
      </c>
      <c r="M53" s="34"/>
      <c r="O53" s="9" t="str">
        <f>VLOOKUP(A53,[2]leden!A$1:E$65536,5,FALSE)</f>
        <v>1°</v>
      </c>
      <c r="P53" s="9">
        <f>VLOOKUP(A53,[2]leden!A$1:D$65536,4,FALSE)</f>
        <v>0</v>
      </c>
      <c r="R53" s="9">
        <v>22</v>
      </c>
      <c r="S53" s="9">
        <v>45</v>
      </c>
      <c r="U53">
        <v>23</v>
      </c>
      <c r="V53">
        <v>43</v>
      </c>
      <c r="AP53" s="37">
        <f>ROUNDDOWN(AV53/AW53,3)</f>
        <v>0.51100000000000001</v>
      </c>
      <c r="AQ53" s="38"/>
      <c r="AS53" s="10" t="str">
        <f>IF(AP53&lt;0.61,"OG",IF(AND(AP53&gt;=0.61,AP53&lt;0.765),"MG",IF(AND(AP53&gt;=0.765,AP53&lt;0.95),"PR",IF(AP53&gt;=0.95,"DPR"))))</f>
        <v>OG</v>
      </c>
      <c r="AV53">
        <f>SUM(R53,U53,X53,AA53,AD53,AG53,AJ53,AM53)</f>
        <v>45</v>
      </c>
      <c r="AW53">
        <f>SUM(S53,V53,Y53,AB53,AE53,AH53,AK53,AN53)</f>
        <v>88</v>
      </c>
    </row>
    <row r="54" spans="1:49" ht="3" customHeight="1" x14ac:dyDescent="0.2">
      <c r="AP54" s="11"/>
      <c r="AQ54" s="11"/>
      <c r="AR54" s="11"/>
      <c r="AS54" s="11"/>
    </row>
    <row r="55" spans="1:49" x14ac:dyDescent="0.2">
      <c r="A55" s="28">
        <v>8736</v>
      </c>
      <c r="B55" s="29"/>
      <c r="D55" s="30" t="str">
        <f>VLOOKUP(A55,[2]leden!A$1:C$65536,2,FALSE)</f>
        <v>VEYS Renzo</v>
      </c>
      <c r="E55" s="31"/>
      <c r="F55" s="31"/>
      <c r="G55" s="31"/>
      <c r="H55" s="31"/>
      <c r="I55" s="31"/>
      <c r="J55" s="32"/>
      <c r="L55" s="33" t="str">
        <f>VLOOKUP(A55,[2]leden!A$1:C$65536,3,FALSE)</f>
        <v>K.GHOK</v>
      </c>
      <c r="M55" s="34"/>
      <c r="O55" s="9" t="str">
        <f>VLOOKUP(A55,[2]leden!A$1:E$65536,5,FALSE)</f>
        <v>1°</v>
      </c>
      <c r="P55" s="9">
        <f>VLOOKUP(A55,[2]leden!A$1:D$65536,4,FALSE)</f>
        <v>0</v>
      </c>
      <c r="R55" s="9">
        <v>24</v>
      </c>
      <c r="S55" s="9">
        <v>41</v>
      </c>
      <c r="U55">
        <v>21</v>
      </c>
      <c r="V55">
        <v>66</v>
      </c>
      <c r="AP55" s="37">
        <f>ROUNDDOWN(AV55/AW55,3)</f>
        <v>0.42</v>
      </c>
      <c r="AQ55" s="38"/>
      <c r="AS55" s="10" t="str">
        <f>IF(AP55&lt;0.61,"OG",IF(AND(AP55&gt;=0.61,AP55&lt;0.765),"MG",IF(AND(AP55&gt;=0.765,AP55&lt;0.95),"PR",IF(AP55&gt;=0.95,"DPR"))))</f>
        <v>OG</v>
      </c>
      <c r="AV55">
        <f>SUM(R55,U55,X55,AA55,AD55,AG55,AJ55,AM55)</f>
        <v>45</v>
      </c>
      <c r="AW55">
        <f>SUM(S55,V55,Y55,AB55,AE55,AH55,AK55,AN55)</f>
        <v>107</v>
      </c>
    </row>
    <row r="56" spans="1:49" ht="3" customHeight="1" x14ac:dyDescent="0.2">
      <c r="AP56" s="11"/>
      <c r="AQ56" s="11"/>
      <c r="AR56" s="11"/>
      <c r="AS56" s="11"/>
    </row>
    <row r="57" spans="1:49" x14ac:dyDescent="0.2">
      <c r="A57" s="28">
        <v>1414</v>
      </c>
      <c r="B57" s="29"/>
      <c r="D57" s="30" t="str">
        <f>VLOOKUP(A57,[2]leden!A$1:C$65536,2,FALSE)</f>
        <v>VAN DIJCK Philip</v>
      </c>
      <c r="E57" s="31"/>
      <c r="F57" s="31"/>
      <c r="G57" s="31"/>
      <c r="H57" s="31"/>
      <c r="I57" s="31"/>
      <c r="J57" s="32"/>
      <c r="L57" s="33" t="str">
        <f>VLOOKUP(A57,[2]leden!A$1:C$65536,3,FALSE)</f>
        <v>KOH</v>
      </c>
      <c r="M57" s="34"/>
      <c r="O57" s="9" t="str">
        <f>VLOOKUP(A57,[2]leden!A$1:E$65536,5,FALSE)</f>
        <v>1°</v>
      </c>
      <c r="P57" s="9">
        <f>VLOOKUP(A57,[2]leden!A$1:D$65536,4,FALSE)</f>
        <v>0</v>
      </c>
      <c r="R57" s="9">
        <v>27</v>
      </c>
      <c r="S57" s="9">
        <v>49</v>
      </c>
      <c r="U57">
        <v>27</v>
      </c>
      <c r="V57">
        <v>43</v>
      </c>
      <c r="AP57" s="37">
        <f>ROUNDDOWN(AV57/AW57,3)</f>
        <v>0.58599999999999997</v>
      </c>
      <c r="AQ57" s="38"/>
      <c r="AS57" s="10" t="str">
        <f>IF(AP57&lt;0.61,"OG",IF(AND(AP57&gt;=0.61,AP57&lt;0.765),"MG",IF(AND(AP57&gt;=0.765,AP57&lt;0.95),"PR",IF(AP57&gt;=0.95,"DPR"))))</f>
        <v>OG</v>
      </c>
      <c r="AV57">
        <f>SUM(R57,U57,X57,AA57,AD57,AG57,AJ57,AM57)</f>
        <v>54</v>
      </c>
      <c r="AW57">
        <f>SUM(S57,V57,Y57,AB57,AE57,AH57,AK57,AN57)</f>
        <v>92</v>
      </c>
    </row>
    <row r="58" spans="1:49" ht="3" customHeight="1" x14ac:dyDescent="0.2">
      <c r="AP58" s="11"/>
      <c r="AQ58" s="11"/>
      <c r="AR58" s="11"/>
      <c r="AS58" s="11"/>
    </row>
    <row r="59" spans="1:49" x14ac:dyDescent="0.2">
      <c r="A59" s="28">
        <v>4907</v>
      </c>
      <c r="B59" s="29"/>
      <c r="D59" s="30" t="str">
        <f>VLOOKUP(A59,[2]leden!A$1:C$65536,2,FALSE)</f>
        <v>CORNELISSEN Pierre</v>
      </c>
      <c r="E59" s="31"/>
      <c r="F59" s="31"/>
      <c r="G59" s="31"/>
      <c r="H59" s="31"/>
      <c r="I59" s="31"/>
      <c r="J59" s="32"/>
      <c r="L59" s="33" t="str">
        <f>VLOOKUP(A59,[2]leden!A$1:C$65536,3,FALSE)</f>
        <v>K.SNBA</v>
      </c>
      <c r="M59" s="34"/>
      <c r="O59" s="9" t="str">
        <f>VLOOKUP(A59,[2]leden!A$1:E$65536,5,FALSE)</f>
        <v>exc</v>
      </c>
      <c r="P59" s="9">
        <f>VLOOKUP(A59,[2]leden!A$1:D$65536,4,FALSE)</f>
        <v>0</v>
      </c>
      <c r="R59" s="9">
        <v>18</v>
      </c>
      <c r="S59" s="9">
        <v>40</v>
      </c>
      <c r="U59">
        <v>20</v>
      </c>
      <c r="V59">
        <v>41</v>
      </c>
      <c r="AP59" s="37">
        <f>ROUNDDOWN(AV59/AW59,3)</f>
        <v>0.46899999999999997</v>
      </c>
      <c r="AQ59" s="38"/>
      <c r="AS59" s="10" t="str">
        <f>IF(AP59&lt;0.765,"OG",IF(AND(AP59&gt;=0.765,AP59&lt;0.95),"MG",IF(AP59&gt;=0.95,"PR")))</f>
        <v>OG</v>
      </c>
      <c r="AV59">
        <f>SUM(R59,U59,X59,AA59,AD59,AG59,AJ59,AM59)</f>
        <v>38</v>
      </c>
      <c r="AW59">
        <f>SUM(S59,V59,Y59,AB59,AE59,AH59,AK59,AN59)</f>
        <v>81</v>
      </c>
    </row>
    <row r="60" spans="1:49" ht="3" customHeight="1" x14ac:dyDescent="0.2">
      <c r="P60" s="9"/>
    </row>
    <row r="61" spans="1:49" x14ac:dyDescent="0.2">
      <c r="A61" s="28">
        <v>6930</v>
      </c>
      <c r="B61" s="29"/>
      <c r="D61" s="30" t="str">
        <f>VLOOKUP(A61,[2]leden!A$1:C$65536,2,FALSE)</f>
        <v>VERHELST Daniel</v>
      </c>
      <c r="E61" s="31"/>
      <c r="F61" s="31"/>
      <c r="G61" s="31"/>
      <c r="H61" s="31"/>
      <c r="I61" s="31"/>
      <c r="J61" s="32"/>
      <c r="L61" s="33" t="str">
        <f>VLOOKUP(A61,[2]leden!A$1:C$65536,3,FALSE)</f>
        <v>UN</v>
      </c>
      <c r="M61" s="34"/>
      <c r="O61" s="9" t="str">
        <f>VLOOKUP(A61,[2]leden!A$1:E$65536,5,FALSE)</f>
        <v>exc</v>
      </c>
      <c r="P61" s="9">
        <f>VLOOKUP(A61,[2]leden!A$1:D$65536,4,FALSE)</f>
        <v>0</v>
      </c>
      <c r="R61" s="9">
        <v>34</v>
      </c>
      <c r="S61" s="9">
        <v>38</v>
      </c>
      <c r="U61">
        <v>17</v>
      </c>
      <c r="V61">
        <v>39</v>
      </c>
      <c r="AP61" s="37">
        <f>ROUNDDOWN(AV61/AW61,3)</f>
        <v>0.66200000000000003</v>
      </c>
      <c r="AQ61" s="38"/>
      <c r="AS61" s="10" t="str">
        <f>IF(AP61&lt;0.765,"OG",IF(AND(AP61&gt;=0.765,AP61&lt;0.95),"MG",IF(AP61&gt;=0.95,"PR")))</f>
        <v>OG</v>
      </c>
      <c r="AV61">
        <f>SUM(R61,U61,X61,AA61,AD61,AG61,AJ61,AM61)</f>
        <v>51</v>
      </c>
      <c r="AW61">
        <f>SUM(S61,V61,Y61,AB61,AE61,AH61,AK61,AN61)</f>
        <v>77</v>
      </c>
    </row>
    <row r="62" spans="1:49" ht="3" customHeight="1" x14ac:dyDescent="0.2">
      <c r="P62" s="9"/>
    </row>
    <row r="63" spans="1:49" x14ac:dyDescent="0.2">
      <c r="A63" s="28">
        <v>1409</v>
      </c>
      <c r="B63" s="29"/>
      <c r="D63" s="30" t="str">
        <f>VLOOKUP(A63,[2]leden!A$1:C$65536,2,FALSE)</f>
        <v>DE GREEF Tony</v>
      </c>
      <c r="E63" s="31"/>
      <c r="F63" s="31"/>
      <c r="G63" s="31"/>
      <c r="H63" s="31"/>
      <c r="I63" s="31"/>
      <c r="J63" s="32"/>
      <c r="L63" s="33" t="str">
        <f>VLOOKUP(A63,[2]leden!A$1:C$65536,3,FALSE)</f>
        <v>ODM</v>
      </c>
      <c r="M63" s="34"/>
      <c r="O63" s="9" t="str">
        <f>VLOOKUP(A63,[2]leden!A$1:E$65536,5,FALSE)</f>
        <v>EXC</v>
      </c>
      <c r="P63" s="9">
        <f>VLOOKUP(A63,[2]leden!A$1:D$65536,4,FALSE)</f>
        <v>0</v>
      </c>
      <c r="R63" s="9">
        <v>34</v>
      </c>
      <c r="S63" s="9">
        <v>55</v>
      </c>
      <c r="U63">
        <v>12</v>
      </c>
      <c r="V63">
        <v>37</v>
      </c>
      <c r="AP63" s="37">
        <f>ROUNDDOWN(AV63/AW63,3)</f>
        <v>0.5</v>
      </c>
      <c r="AQ63" s="38"/>
      <c r="AS63" s="10" t="str">
        <f>IF(AP63&lt;0.765,"OG",IF(AND(AP63&gt;=0.765,AP63&lt;0.95),"MG",IF(AP63&gt;=0.95,"PR")))</f>
        <v>OG</v>
      </c>
      <c r="AV63">
        <f>SUM(R63,U63,X63,AA63,AD63,AG63,AJ63,AM63)</f>
        <v>46</v>
      </c>
      <c r="AW63">
        <f>SUM(S63,V63,Y63,AB63,AE63,AH63,AK63,AN63)</f>
        <v>92</v>
      </c>
    </row>
    <row r="64" spans="1:49" ht="3" customHeight="1" x14ac:dyDescent="0.2">
      <c r="P64" s="9"/>
    </row>
    <row r="65" spans="1:49" x14ac:dyDescent="0.2">
      <c r="A65" s="28">
        <v>4387</v>
      </c>
      <c r="B65" s="29"/>
      <c r="D65" s="30" t="str">
        <f>VLOOKUP(A65,[2]leden!A$1:C$65536,2,FALSE)</f>
        <v>TEMMERMAN Walter</v>
      </c>
      <c r="E65" s="31"/>
      <c r="F65" s="31"/>
      <c r="G65" s="31"/>
      <c r="H65" s="31"/>
      <c r="I65" s="31"/>
      <c r="J65" s="32"/>
      <c r="L65" s="33" t="str">
        <f>VLOOKUP(A65,[2]leden!A$1:C$65536,3,FALSE)</f>
        <v>KOH</v>
      </c>
      <c r="M65" s="34"/>
      <c r="O65" s="9" t="str">
        <f>VLOOKUP(A65,[2]leden!A$1:E$65536,5,FALSE)</f>
        <v>exc</v>
      </c>
      <c r="P65" s="9">
        <f>VLOOKUP(A65,[2]leden!A$1:D$65536,4,FALSE)</f>
        <v>0</v>
      </c>
      <c r="R65" s="9">
        <v>21</v>
      </c>
      <c r="S65" s="9">
        <v>55</v>
      </c>
      <c r="U65">
        <v>19</v>
      </c>
      <c r="V65">
        <v>41</v>
      </c>
      <c r="AP65" s="37">
        <f>ROUNDDOWN(AV65/AW65,3)</f>
        <v>0.41599999999999998</v>
      </c>
      <c r="AQ65" s="38"/>
      <c r="AS65" s="10" t="str">
        <f>IF(AP65&lt;0.765,"OG",IF(AND(AP65&gt;=0.765,AP65&lt;0.95),"MG",IF(AP65&gt;=0.95,"PR")))</f>
        <v>OG</v>
      </c>
      <c r="AV65">
        <f>SUM(R65,U65,X65,AA65,AD65,AG65,AJ65,AM65)</f>
        <v>40</v>
      </c>
      <c r="AW65">
        <f>SUM(S65,V65,Y65,AB65,AE65,AH65,AK65,AN65)</f>
        <v>96</v>
      </c>
    </row>
    <row r="66" spans="1:49" ht="3" customHeight="1" x14ac:dyDescent="0.2">
      <c r="P66" s="9"/>
    </row>
    <row r="67" spans="1:49" x14ac:dyDescent="0.2">
      <c r="A67" s="28">
        <v>4290</v>
      </c>
      <c r="B67" s="29"/>
      <c r="D67" s="30" t="str">
        <f>VLOOKUP(A67,[2]leden!A$1:C$65536,2,FALSE)</f>
        <v>GILLADE Luc</v>
      </c>
      <c r="E67" s="31"/>
      <c r="F67" s="31"/>
      <c r="G67" s="31"/>
      <c r="H67" s="31"/>
      <c r="I67" s="31"/>
      <c r="J67" s="32"/>
      <c r="L67" s="33" t="str">
        <f>VLOOKUP(A67,[2]leden!A$1:C$65536,3,FALSE)</f>
        <v>KOH</v>
      </c>
      <c r="M67" s="34"/>
      <c r="O67" s="9" t="str">
        <f>VLOOKUP(A67,[2]leden!A$1:E$65536,5,FALSE)</f>
        <v>exc</v>
      </c>
      <c r="P67" s="9">
        <f>VLOOKUP(A67,[2]leden!A$1:D$65536,4,FALSE)</f>
        <v>0</v>
      </c>
      <c r="R67" s="9">
        <v>12</v>
      </c>
      <c r="S67" s="9">
        <v>43</v>
      </c>
      <c r="U67">
        <v>34</v>
      </c>
      <c r="V67">
        <v>66</v>
      </c>
      <c r="X67" t="s">
        <v>6</v>
      </c>
      <c r="AP67" s="37">
        <f>ROUNDDOWN(AV67/AW67,3)</f>
        <v>0.42199999999999999</v>
      </c>
      <c r="AQ67" s="38"/>
      <c r="AS67" s="10" t="str">
        <f>IF(AP67&lt;0.765,"OG",IF(AND(AP67&gt;=0.765,AP67&lt;0.95),"MG",IF(AP67&gt;=0.95,"PR")))</f>
        <v>OG</v>
      </c>
      <c r="AV67">
        <f>SUM(R67,U67,X67,AA67,AD67,AG67,AJ67,AM67)</f>
        <v>46</v>
      </c>
      <c r="AW67">
        <f>SUM(S67,V67,Y67,AB67,AE67,AH67,AK67,AN67)</f>
        <v>109</v>
      </c>
    </row>
    <row r="68" spans="1:49" ht="3" customHeight="1" x14ac:dyDescent="0.2">
      <c r="P68" s="9"/>
    </row>
    <row r="69" spans="1:49" x14ac:dyDescent="0.2">
      <c r="A69" s="28">
        <v>8939</v>
      </c>
      <c r="B69" s="29"/>
      <c r="D69" s="30" t="str">
        <f>VLOOKUP(A69,[2]leden!A$1:C$65536,2,FALSE)</f>
        <v>CORNIL PASCAL</v>
      </c>
      <c r="E69" s="31"/>
      <c r="F69" s="31"/>
      <c r="G69" s="31"/>
      <c r="H69" s="31"/>
      <c r="I69" s="31"/>
      <c r="J69" s="32"/>
      <c r="L69" s="33" t="str">
        <f>VLOOKUP(A69,[2]leden!A$1:C$65536,3,FALSE)</f>
        <v>WM</v>
      </c>
      <c r="M69" s="34"/>
      <c r="O69" s="9" t="str">
        <f>VLOOKUP(A69,[2]leden!A$1:E$65536,5,FALSE)</f>
        <v>1°</v>
      </c>
      <c r="P69" s="9">
        <f>VLOOKUP(A69,[2]leden!A$1:D$65536,4,FALSE)</f>
        <v>0</v>
      </c>
      <c r="R69" s="9">
        <v>25</v>
      </c>
      <c r="S69" s="9">
        <v>53</v>
      </c>
      <c r="U69">
        <v>21</v>
      </c>
      <c r="V69">
        <v>36</v>
      </c>
      <c r="AP69" s="37">
        <f>ROUNDDOWN(AV69/AW69,3)</f>
        <v>0.51600000000000001</v>
      </c>
      <c r="AQ69" s="38"/>
      <c r="AS69" s="10" t="str">
        <f>IF(AP69&lt;0.765,"OG",IF(AND(AP69&gt;=0.765,AP69&lt;0.95),"MG",IF(AP69&gt;=0.95,"PR")))</f>
        <v>OG</v>
      </c>
      <c r="AV69">
        <f>SUM(R69,U69,X69,AA69,AD69,AG69,AJ69,AM69)</f>
        <v>46</v>
      </c>
      <c r="AW69">
        <f>SUM(S69,V69,Y69,AB69,AE69,AH69,AK69,AN69)</f>
        <v>89</v>
      </c>
    </row>
    <row r="70" spans="1:49" ht="3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2"/>
      <c r="AT70" s="1"/>
      <c r="AU70" s="1"/>
      <c r="AV70" s="1"/>
      <c r="AW70" s="1"/>
    </row>
    <row r="71" spans="1:49" ht="4.5" hidden="1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2"/>
      <c r="AT71" s="1"/>
      <c r="AU71" s="1"/>
      <c r="AV71" s="1"/>
      <c r="AW71" s="1"/>
    </row>
    <row r="72" spans="1:49" ht="3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x14ac:dyDescent="0.2">
      <c r="A73" s="28">
        <v>2192</v>
      </c>
      <c r="B73" s="29"/>
      <c r="D73" s="30" t="str">
        <f>VLOOKUP(A73,[2]leden!A$1:C$65536,2,FALSE)</f>
        <v>STERCKVAL MICHEL</v>
      </c>
      <c r="E73" s="31"/>
      <c r="F73" s="31"/>
      <c r="G73" s="31"/>
      <c r="H73" s="31"/>
      <c r="I73" s="31"/>
      <c r="J73" s="32"/>
      <c r="L73" s="33" t="str">
        <f>VLOOKUP(A73,[2]leden!A$1:C$65536,3,FALSE)</f>
        <v>WM</v>
      </c>
      <c r="M73" s="34"/>
      <c r="O73" s="9" t="str">
        <f>VLOOKUP(A73,[2]leden!A$1:E$65536,5,FALSE)</f>
        <v>1°</v>
      </c>
      <c r="P73" s="9">
        <f>VLOOKUP(A73,[2]leden!A$1:D$65536,4,FALSE)</f>
        <v>0</v>
      </c>
      <c r="R73" s="9">
        <v>34</v>
      </c>
      <c r="S73" s="9">
        <v>43</v>
      </c>
      <c r="U73">
        <v>21</v>
      </c>
      <c r="V73">
        <v>35</v>
      </c>
      <c r="AP73" s="37">
        <f>ROUNDDOWN(AV73/AW73,3)</f>
        <v>0.70499999999999996</v>
      </c>
      <c r="AQ73" s="38"/>
      <c r="AS73" s="10" t="str">
        <f>IF(AP73&lt;0.765,"OG",IF(AND(AP73&gt;=0.765,AP73&lt;0.95),"MG",IF(AP73&gt;=0.95,"PR")))</f>
        <v>OG</v>
      </c>
      <c r="AV73">
        <f>SUM(R73,U73,X73,AA73,AD73,AG73,AJ73,AM73)</f>
        <v>55</v>
      </c>
      <c r="AW73">
        <f>SUM(S73,V73,Y73,AB73,AE73,AH73,AK73,AN73)</f>
        <v>78</v>
      </c>
    </row>
    <row r="74" spans="1:49" ht="2.25" customHeight="1" x14ac:dyDescent="0.2">
      <c r="P74" s="9"/>
    </row>
    <row r="75" spans="1:49" x14ac:dyDescent="0.2">
      <c r="A75" s="28">
        <v>6219</v>
      </c>
      <c r="B75" s="29"/>
      <c r="D75" s="30" t="str">
        <f>VLOOKUP(A75,[2]leden!A$1:C$65536,2,FALSE)</f>
        <v>RAEMDONCK Tommy</v>
      </c>
      <c r="E75" s="31"/>
      <c r="F75" s="31"/>
      <c r="G75" s="31"/>
      <c r="H75" s="31"/>
      <c r="I75" s="31"/>
      <c r="J75" s="32"/>
      <c r="L75" s="33" t="str">
        <f>VLOOKUP(A75,[2]leden!A$1:C$65536,3,FALSE)</f>
        <v>QU</v>
      </c>
      <c r="M75" s="34"/>
      <c r="O75" s="9" t="str">
        <f>VLOOKUP(A75,[2]leden!A$1:E$65536,5,FALSE)</f>
        <v>exc</v>
      </c>
      <c r="P75" s="9">
        <f>VLOOKUP(A75,[2]leden!A$1:D$65536,4,FALSE)</f>
        <v>0</v>
      </c>
      <c r="R75" s="9">
        <v>34</v>
      </c>
      <c r="S75" s="9">
        <v>35</v>
      </c>
      <c r="U75">
        <v>24</v>
      </c>
      <c r="V75">
        <v>44</v>
      </c>
      <c r="AP75" s="37">
        <f>ROUNDDOWN(AV75/AW75,3)</f>
        <v>0.73399999999999999</v>
      </c>
      <c r="AQ75" s="38"/>
      <c r="AS75" s="10" t="str">
        <f>IF(AP75&lt;0.765,"OG",IF(AND(AP75&gt;=0.765,AP75&lt;0.95),"MG",IF(AP75&gt;=0.95,"PR")))</f>
        <v>OG</v>
      </c>
      <c r="AV75">
        <f>SUM(R75,U75,X75,AA75,AD75,AG75,AJ75,AM75)</f>
        <v>58</v>
      </c>
      <c r="AW75">
        <f>SUM(S75,V75,Y75,AB75,AE75,AH75,AK75,AN75)</f>
        <v>79</v>
      </c>
    </row>
    <row r="76" spans="1:49" ht="3" customHeight="1" x14ac:dyDescent="0.2">
      <c r="P76" s="9"/>
    </row>
    <row r="77" spans="1:49" x14ac:dyDescent="0.2">
      <c r="A77" s="28">
        <v>4341</v>
      </c>
      <c r="B77" s="29"/>
      <c r="D77" s="30" t="str">
        <f>VLOOKUP(A77,[2]leden!A$1:C$65536,2,FALSE)</f>
        <v>DE COSTER Luc</v>
      </c>
      <c r="E77" s="31"/>
      <c r="F77" s="31"/>
      <c r="G77" s="31"/>
      <c r="H77" s="31"/>
      <c r="I77" s="31"/>
      <c r="J77" s="32"/>
      <c r="L77" s="33" t="str">
        <f>VLOOKUP(A77,[2]leden!A$1:C$65536,3,FALSE)</f>
        <v>K.STER</v>
      </c>
      <c r="M77" s="34"/>
      <c r="O77" s="9" t="str">
        <f>VLOOKUP(A77,[2]leden!A$1:E$65536,5,FALSE)</f>
        <v>exc</v>
      </c>
      <c r="P77" s="9">
        <f>VLOOKUP(A77,[2]leden!A$1:D$65536,4,FALSE)</f>
        <v>0</v>
      </c>
      <c r="R77" s="9">
        <v>23</v>
      </c>
      <c r="S77" s="9">
        <v>35</v>
      </c>
      <c r="U77">
        <v>34</v>
      </c>
      <c r="V77">
        <v>49</v>
      </c>
      <c r="AP77" s="37">
        <f>ROUNDDOWN(AV77/AW77,3)</f>
        <v>0.67800000000000005</v>
      </c>
      <c r="AQ77" s="38"/>
      <c r="AS77" s="10" t="str">
        <f>IF(AP77&lt;0.765,"OG",IF(AND(AP77&gt;=0.765,AP77&lt;0.95),"MG",IF(AP77&gt;=0.95,"PR")))</f>
        <v>OG</v>
      </c>
      <c r="AV77">
        <f>SUM(R77,U77,X77,AA77,AD77,AG77,AJ77,AM77)</f>
        <v>57</v>
      </c>
      <c r="AW77">
        <f>SUM(S77,V77,Y77,AB77,AE77,AH77,AK77,AN77)</f>
        <v>84</v>
      </c>
    </row>
    <row r="78" spans="1:49" ht="3" customHeight="1" x14ac:dyDescent="0.2">
      <c r="P78" s="9"/>
    </row>
    <row r="79" spans="1:49" x14ac:dyDescent="0.2">
      <c r="A79" s="28">
        <v>4250</v>
      </c>
      <c r="B79" s="29"/>
      <c r="D79" s="30" t="str">
        <f>VLOOKUP(A79,[2]leden!A$1:C$65536,2,FALSE)</f>
        <v>COBBAERT  Thierry</v>
      </c>
      <c r="E79" s="31"/>
      <c r="F79" s="31"/>
      <c r="G79" s="31"/>
      <c r="H79" s="31"/>
      <c r="I79" s="31"/>
      <c r="J79" s="32"/>
      <c r="L79" s="33" t="str">
        <f>VLOOKUP(A79,[2]leden!A$1:C$65536,3,FALSE)</f>
        <v>K.BR</v>
      </c>
      <c r="M79" s="34"/>
      <c r="O79" s="9" t="str">
        <f>VLOOKUP(A79,[2]leden!A$1:E$65536,5,FALSE)</f>
        <v>exc</v>
      </c>
      <c r="P79" s="9">
        <f>VLOOKUP(A79,[2]leden!A$1:D$65536,4,FALSE)</f>
        <v>0</v>
      </c>
      <c r="R79" s="9">
        <v>34</v>
      </c>
      <c r="S79" s="9">
        <v>57</v>
      </c>
      <c r="U79">
        <v>24</v>
      </c>
      <c r="V79">
        <v>44</v>
      </c>
      <c r="AP79" s="37">
        <f>ROUNDDOWN(AV79/AW79,3)</f>
        <v>0.57399999999999995</v>
      </c>
      <c r="AQ79" s="38"/>
      <c r="AS79" s="10" t="str">
        <f>IF(AP79&lt;0.765,"OG",IF(AND(AP79&gt;=0.765,AP79&lt;0.95),"MG",IF(AP79&gt;=0.95,"PR")))</f>
        <v>OG</v>
      </c>
      <c r="AV79">
        <f>SUM(R79,U79,X79,AA79,AD79,AG79,AJ79,AM79)</f>
        <v>58</v>
      </c>
      <c r="AW79">
        <f>SUM(S79,V79,Y79,AB79,AE79,AH79,AK79,AN79)</f>
        <v>101</v>
      </c>
    </row>
    <row r="80" spans="1:49" ht="3" customHeight="1" x14ac:dyDescent="0.2"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P80" s="11"/>
      <c r="AQ80" s="11"/>
      <c r="AR80" s="11"/>
      <c r="AS80" s="11"/>
    </row>
    <row r="81" spans="1:49" x14ac:dyDescent="0.2">
      <c r="A81" s="28">
        <v>6097</v>
      </c>
      <c r="B81" s="29"/>
      <c r="D81" s="30" t="str">
        <f>VLOOKUP(A81,[2]leden!A$1:C$65536,2,FALSE)</f>
        <v>VAN DE VOORDE Johan</v>
      </c>
      <c r="E81" s="31"/>
      <c r="F81" s="31"/>
      <c r="G81" s="31"/>
      <c r="H81" s="31"/>
      <c r="I81" s="31"/>
      <c r="J81" s="32"/>
      <c r="L81" s="33" t="str">
        <f>VLOOKUP(A81,[2]leden!A$1:C$65536,3,FALSE)</f>
        <v>K.EBC</v>
      </c>
      <c r="M81" s="34"/>
      <c r="O81" s="9" t="str">
        <f>VLOOKUP(A81,[2]leden!A$1:E$65536,5,FALSE)</f>
        <v>exc</v>
      </c>
      <c r="P81" s="9">
        <f>VLOOKUP(A81,[2]leden!A$1:D$65536,4,FALSE)</f>
        <v>0</v>
      </c>
      <c r="R81" s="9">
        <v>34</v>
      </c>
      <c r="S81" s="9">
        <v>52</v>
      </c>
      <c r="U81">
        <v>25</v>
      </c>
      <c r="V81">
        <v>39</v>
      </c>
      <c r="AP81" s="37">
        <f>ROUNDDOWN(AV81/AW81,3)</f>
        <v>0.64800000000000002</v>
      </c>
      <c r="AQ81" s="38"/>
      <c r="AS81" s="10" t="str">
        <f>IF(AP81&lt;0.765,"OG",IF(AND(AP81&gt;=0.765,AP81&lt;0.95),"MG",IF(AP81&gt;=0.95,"PR")))</f>
        <v>OG</v>
      </c>
      <c r="AV81">
        <f>SUM(R81,U81,X81,AA81,AD81,AG81,AJ81,AM81)</f>
        <v>59</v>
      </c>
      <c r="AW81">
        <f>SUM(S81,V81,Y81,AB81,AE81,AH81,AK81,AN81)</f>
        <v>91</v>
      </c>
    </row>
    <row r="82" spans="1:49" ht="4.5" customHeight="1" x14ac:dyDescent="0.2"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P82" s="11"/>
      <c r="AQ82" s="11"/>
      <c r="AR82" s="11"/>
      <c r="AS82" s="11"/>
    </row>
    <row r="83" spans="1:49" hidden="1" x14ac:dyDescent="0.2">
      <c r="A83" s="28"/>
      <c r="B83" s="29"/>
      <c r="D83" s="30" t="e">
        <f>VLOOKUP(A83,[2]leden!A$1:C$65536,2,FALSE)</f>
        <v>#N/A</v>
      </c>
      <c r="E83" s="31"/>
      <c r="F83" s="31"/>
      <c r="G83" s="31"/>
      <c r="H83" s="31"/>
      <c r="I83" s="31"/>
      <c r="J83" s="32"/>
      <c r="L83" s="33" t="e">
        <f>VLOOKUP(A83,[2]leden!A$1:C$65536,3,FALSE)</f>
        <v>#N/A</v>
      </c>
      <c r="M83" s="34"/>
      <c r="O83" s="9" t="e">
        <f>VLOOKUP(A83,[2]leden!A$1:D$65536,4,FALSE)</f>
        <v>#N/A</v>
      </c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P83" s="35" t="e">
        <f>ROUNDDOWN(AV83/AW83,3)</f>
        <v>#DIV/0!</v>
      </c>
      <c r="AQ83" s="36"/>
      <c r="AR83" s="11"/>
      <c r="AS83" s="11" t="e">
        <f>IF(AP83&lt;0.405,"OG",IF(AND(AP83&gt;=0.405,AP83&lt;0.495),"MG",IF(AND(AP83&gt;=0.495,AP83&lt;0.61),"PR",IF(AND(AP83&gt;=0.61,AP83&lt;0.765),"DPR",IF(AND(AP83&gt;=0.765,AP83&lt;0.95),"DRPR")))))</f>
        <v>#DIV/0!</v>
      </c>
      <c r="AV83">
        <f>SUM(R83,U83)</f>
        <v>0</v>
      </c>
      <c r="AW83">
        <f>SUM(S83,V83)</f>
        <v>0</v>
      </c>
    </row>
    <row r="84" spans="1:49" ht="3" hidden="1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idden="1" x14ac:dyDescent="0.2">
      <c r="A85" s="28"/>
      <c r="B85" s="29"/>
      <c r="D85" s="30" t="e">
        <f>VLOOKUP(A85,[2]leden!A$1:C$65536,2,FALSE)</f>
        <v>#N/A</v>
      </c>
      <c r="E85" s="31"/>
      <c r="F85" s="31"/>
      <c r="G85" s="31"/>
      <c r="H85" s="31"/>
      <c r="I85" s="31"/>
      <c r="J85" s="32"/>
      <c r="L85" s="33" t="e">
        <f>VLOOKUP(A85,[2]leden!A$1:C$65536,3,FALSE)</f>
        <v>#N/A</v>
      </c>
      <c r="M85" s="34"/>
      <c r="O85" s="9" t="e">
        <f>VLOOKUP(A85,[2]leden!A$1:D$65536,4,FALSE)</f>
        <v>#N/A</v>
      </c>
      <c r="R85" s="13"/>
      <c r="S85" s="13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P85" s="35" t="e">
        <f>ROUNDDOWN(AV85/AW85,3)</f>
        <v>#DIV/0!</v>
      </c>
      <c r="AQ85" s="36"/>
      <c r="AR85" s="11"/>
      <c r="AS85" s="11" t="e">
        <f>IF(AP85&lt;0.495,"OG",IF(AND(AP85&gt;=0.495,AP85&lt;0.61),"MG",IF(AND(AP85&gt;=0.61,AP85&lt;0.765),"PR",IF(AND(AP85&gt;=0.795,AP85&lt;0.95),"DPR",IF(AP85&gt;=0.95,,"DRPR")))))</f>
        <v>#DIV/0!</v>
      </c>
      <c r="AV85">
        <f>SUM(R85,U85)</f>
        <v>0</v>
      </c>
      <c r="AW85">
        <f>SUM(S85,V85)</f>
        <v>0</v>
      </c>
    </row>
    <row r="86" spans="1:49" ht="3.75" hidden="1" customHeight="1" x14ac:dyDescent="0.2"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P86" s="11"/>
      <c r="AQ86" s="11"/>
      <c r="AR86" s="11"/>
      <c r="AS86" s="11"/>
    </row>
    <row r="87" spans="1:49" hidden="1" x14ac:dyDescent="0.2">
      <c r="A87" s="28"/>
      <c r="B87" s="29"/>
      <c r="D87" s="30" t="e">
        <f>VLOOKUP(A87,[2]leden!A$1:C$65536,2,FALSE)</f>
        <v>#N/A</v>
      </c>
      <c r="E87" s="31"/>
      <c r="F87" s="31"/>
      <c r="G87" s="31"/>
      <c r="H87" s="31"/>
      <c r="I87" s="31"/>
      <c r="J87" s="32"/>
      <c r="L87" s="33" t="e">
        <f>VLOOKUP(A87,[2]leden!A$1:C$65536,3,FALSE)</f>
        <v>#N/A</v>
      </c>
      <c r="M87" s="34"/>
      <c r="O87" s="9" t="e">
        <f>VLOOKUP(A87,[2]leden!A$1:D$65536,4,FALSE)</f>
        <v>#N/A</v>
      </c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P87" s="35" t="e">
        <f>ROUNDDOWN(AV87/AW87,3)</f>
        <v>#DIV/0!</v>
      </c>
      <c r="AQ87" s="36"/>
      <c r="AR87" s="11"/>
      <c r="AS87" s="11" t="e">
        <f>IF(AP87&lt;0.495,"OG",IF(AND(AP87&gt;=0.495,AP87&lt;0.61),"MG",IF(AND(AP87&gt;=0.61,AP87&lt;0.765),"PR",IF(AND(AP87&gt;=0.795,AP87&lt;0.95),"DPR",IF(AP87&gt;=0.95,,"DRPR")))))</f>
        <v>#DIV/0!</v>
      </c>
      <c r="AV87">
        <f>SUM(R87,U87)</f>
        <v>0</v>
      </c>
      <c r="AW87">
        <f>SUM(S87,V87)</f>
        <v>0</v>
      </c>
    </row>
    <row r="88" spans="1:49" ht="3" hidden="1" customHeight="1" x14ac:dyDescent="0.2"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P88" s="11"/>
      <c r="AQ88" s="11"/>
      <c r="AR88" s="11"/>
      <c r="AS88" s="11"/>
    </row>
    <row r="89" spans="1:49" hidden="1" x14ac:dyDescent="0.2">
      <c r="A89" s="28"/>
      <c r="B89" s="29"/>
      <c r="D89" s="30" t="e">
        <f>VLOOKUP(A89,[2]leden!A$1:C$65536,2,FALSE)</f>
        <v>#N/A</v>
      </c>
      <c r="E89" s="31"/>
      <c r="F89" s="31"/>
      <c r="G89" s="31"/>
      <c r="H89" s="31"/>
      <c r="I89" s="31"/>
      <c r="J89" s="32"/>
      <c r="L89" s="33" t="e">
        <f>VLOOKUP(A89,[2]leden!A$1:C$65536,3,FALSE)</f>
        <v>#N/A</v>
      </c>
      <c r="M89" s="34"/>
      <c r="O89" s="9" t="e">
        <f>VLOOKUP(A89,[2]leden!A$1:D$65536,4,FALSE)</f>
        <v>#N/A</v>
      </c>
      <c r="R89" s="13"/>
      <c r="S89" s="13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P89" s="35" t="e">
        <f>ROUNDDOWN(AV89/AW89,3)</f>
        <v>#DIV/0!</v>
      </c>
      <c r="AQ89" s="36"/>
      <c r="AR89" s="11"/>
      <c r="AS89" s="11" t="e">
        <f>IF(AP89&lt;0.495,"OG",IF(AND(AP89&gt;=0.495,AP89&lt;0.61),"MG",IF(AND(AP89&gt;=0.61,AP89&lt;0.765),"PR",IF(AND(AP89&gt;=0.795,AP89&lt;0.95),"DPR",IF(AP89&gt;=0.95,,"DRPR")))))</f>
        <v>#DIV/0!</v>
      </c>
      <c r="AV89">
        <f>SUM(R89,U89)</f>
        <v>0</v>
      </c>
      <c r="AW89">
        <f>SUM(S89,V89)</f>
        <v>0</v>
      </c>
    </row>
    <row r="90" spans="1:49" ht="4.5" hidden="1" customHeight="1" x14ac:dyDescent="0.2"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P90" s="11"/>
      <c r="AQ90" s="11"/>
      <c r="AR90" s="11"/>
      <c r="AS90" s="11"/>
    </row>
    <row r="91" spans="1:49" hidden="1" x14ac:dyDescent="0.2">
      <c r="A91" s="28"/>
      <c r="B91" s="29"/>
      <c r="D91" s="30" t="e">
        <f>VLOOKUP(A91,[2]leden!A$1:C$65536,2,FALSE)</f>
        <v>#N/A</v>
      </c>
      <c r="E91" s="31"/>
      <c r="F91" s="31"/>
      <c r="G91" s="31"/>
      <c r="H91" s="31"/>
      <c r="I91" s="31"/>
      <c r="J91" s="32"/>
      <c r="L91" s="33" t="e">
        <f>VLOOKUP(A91,[2]leden!A$1:C$65536,3,FALSE)</f>
        <v>#N/A</v>
      </c>
      <c r="M91" s="34"/>
      <c r="O91" s="9" t="e">
        <f>VLOOKUP(A91,[2]leden!A$1:D$65536,4,FALSE)</f>
        <v>#N/A</v>
      </c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P91" s="35" t="e">
        <f>ROUNDDOWN(AV91/AW91,3)</f>
        <v>#DIV/0!</v>
      </c>
      <c r="AQ91" s="36"/>
      <c r="AR91" s="11"/>
      <c r="AS91" s="11" t="e">
        <f>IF(AP91&lt;0.495,"OG",IF(AND(AP91&gt;=0.495,AP91&lt;0.61),"MG",IF(AND(AP91&gt;=0.61,AP91&lt;0.765),"PR",IF(AND(AP91&gt;=0.795,AP91&lt;0.95),"DPR",IF(AP91&gt;=0.95,,"DRPR")))))</f>
        <v>#DIV/0!</v>
      </c>
      <c r="AV91">
        <f>SUM(R91,U91)</f>
        <v>0</v>
      </c>
      <c r="AW91">
        <f>SUM(S91,V91)</f>
        <v>0</v>
      </c>
    </row>
    <row r="92" spans="1:49" ht="4.5" hidden="1" customHeight="1" x14ac:dyDescent="0.2"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P92" s="11"/>
      <c r="AQ92" s="11"/>
      <c r="AR92" s="11"/>
      <c r="AS92" s="11"/>
    </row>
    <row r="93" spans="1:49" hidden="1" x14ac:dyDescent="0.2">
      <c r="A93" s="28"/>
      <c r="B93" s="29"/>
      <c r="D93" s="30" t="e">
        <f>VLOOKUP(A93,[2]leden!A$1:C$65536,2,FALSE)</f>
        <v>#N/A</v>
      </c>
      <c r="E93" s="31"/>
      <c r="F93" s="31"/>
      <c r="G93" s="31"/>
      <c r="H93" s="31"/>
      <c r="I93" s="31"/>
      <c r="J93" s="32"/>
      <c r="L93" s="33" t="e">
        <f>VLOOKUP(A93,[2]leden!A$1:C$65536,3,FALSE)</f>
        <v>#N/A</v>
      </c>
      <c r="M93" s="34"/>
      <c r="O93" s="9" t="e">
        <f>VLOOKUP(A93,[2]leden!A$1:D$65536,4,FALSE)</f>
        <v>#N/A</v>
      </c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P93" s="35" t="e">
        <f>ROUNDDOWN(AV93/AW93,3)</f>
        <v>#DIV/0!</v>
      </c>
      <c r="AQ93" s="36"/>
      <c r="AR93" s="11"/>
      <c r="AS93" s="11" t="e">
        <f>IF(AP93&lt;0.495,"OG",IF(AND(AP93&gt;=0.495,AP93&lt;0.61),"MG",IF(AND(AP93&gt;=0.61,AP93&lt;0.765),"PR",IF(AND(AP93&gt;=0.795,AP93&lt;0.95),"DPR",IF(AP93&gt;=0.95,,"DRPR")))))</f>
        <v>#DIV/0!</v>
      </c>
      <c r="AV93">
        <f>SUM(R93,U93)</f>
        <v>0</v>
      </c>
      <c r="AW93">
        <f>SUM(S93,V93)</f>
        <v>0</v>
      </c>
    </row>
    <row r="94" spans="1:49" ht="3" hidden="1" customHeight="1" x14ac:dyDescent="0.2"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P94" s="11"/>
      <c r="AQ94" s="11"/>
      <c r="AR94" s="11"/>
      <c r="AS94" s="11"/>
    </row>
    <row r="95" spans="1:49" hidden="1" x14ac:dyDescent="0.2">
      <c r="A95" s="28"/>
      <c r="B95" s="29"/>
      <c r="D95" s="30" t="e">
        <f>VLOOKUP(A95,[2]leden!A$1:C$65536,2,FALSE)</f>
        <v>#N/A</v>
      </c>
      <c r="E95" s="31"/>
      <c r="F95" s="31"/>
      <c r="G95" s="31"/>
      <c r="H95" s="31"/>
      <c r="I95" s="31"/>
      <c r="J95" s="32"/>
      <c r="L95" s="33" t="e">
        <f>VLOOKUP(A95,[2]leden!A$1:C$65536,3,FALSE)</f>
        <v>#N/A</v>
      </c>
      <c r="M95" s="34"/>
      <c r="O95" s="9" t="e">
        <f>VLOOKUP(A95,[2]leden!A$1:D$65536,4,FALSE)</f>
        <v>#N/A</v>
      </c>
      <c r="R95" s="13"/>
      <c r="S95" s="13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P95" s="35" t="e">
        <f>ROUNDDOWN(AV95/AW95,3)</f>
        <v>#DIV/0!</v>
      </c>
      <c r="AQ95" s="36"/>
      <c r="AR95" s="11"/>
      <c r="AS95" s="11" t="e">
        <f>IF(AP95&lt;0.495,"OG",IF(AND(AP95&gt;=0.495,AP95&lt;0.61),"MG",IF(AND(AP95&gt;=0.61,AP95&lt;0.765),"PR",IF(AND(AP95&gt;=0.795,AP95&lt;0.95),"DPR",IF(AP95&gt;=0.95,,"DRPR")))))</f>
        <v>#DIV/0!</v>
      </c>
      <c r="AV95">
        <f>SUM(R95,U95)</f>
        <v>0</v>
      </c>
      <c r="AW95">
        <f>SUM(S95,V95)</f>
        <v>0</v>
      </c>
    </row>
    <row r="96" spans="1:49" ht="3" hidden="1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idden="1" x14ac:dyDescent="0.2">
      <c r="A97" s="28"/>
      <c r="B97" s="29"/>
      <c r="D97" s="30" t="e">
        <f>VLOOKUP(A97,[2]leden!A$1:C$65536,2,FALSE)</f>
        <v>#N/A</v>
      </c>
      <c r="E97" s="31"/>
      <c r="F97" s="31"/>
      <c r="G97" s="31"/>
      <c r="H97" s="31"/>
      <c r="I97" s="31"/>
      <c r="J97" s="32"/>
      <c r="L97" s="33" t="e">
        <f>VLOOKUP(A97,[2]leden!A$1:C$65536,3,FALSE)</f>
        <v>#N/A</v>
      </c>
      <c r="M97" s="34"/>
      <c r="O97" s="9" t="e">
        <f>VLOOKUP(A97,[2]leden!A$1:D$65536,4,FALSE)</f>
        <v>#N/A</v>
      </c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P97" s="35" t="e">
        <f>ROUNDDOWN(AV97/AW97,3)</f>
        <v>#DIV/0!</v>
      </c>
      <c r="AQ97" s="36"/>
      <c r="AR97" s="11"/>
      <c r="AS97" s="11" t="e">
        <f>IF(AP97&lt;0.61,"OG",IF(AND(AP97&gt;=0.61,AP97&lt;0.765),"MG",IF(AND(AP97&gt;=0.765,AP97&lt;0.95),"PR",IF(AP97&gt;=0.95,"DPR"))))</f>
        <v>#DIV/0!</v>
      </c>
      <c r="AV97">
        <f>SUM(R97,U97)</f>
        <v>0</v>
      </c>
      <c r="AW97">
        <f>SUM(S97,V97)</f>
        <v>0</v>
      </c>
    </row>
    <row r="98" spans="1:49" ht="3" hidden="1" customHeight="1" x14ac:dyDescent="0.2"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P98" s="11"/>
      <c r="AQ98" s="11"/>
      <c r="AR98" s="11"/>
      <c r="AS98" s="11"/>
    </row>
    <row r="99" spans="1:49" hidden="1" x14ac:dyDescent="0.2">
      <c r="A99" s="28"/>
      <c r="B99" s="29"/>
      <c r="D99" s="30" t="e">
        <f>VLOOKUP(A99,[2]leden!A$1:C$65536,2,FALSE)</f>
        <v>#N/A</v>
      </c>
      <c r="E99" s="31"/>
      <c r="F99" s="31"/>
      <c r="G99" s="31"/>
      <c r="H99" s="31"/>
      <c r="I99" s="31"/>
      <c r="J99" s="32"/>
      <c r="L99" s="33" t="e">
        <f>VLOOKUP(A99,[2]leden!A$1:C$65536,3,FALSE)</f>
        <v>#N/A</v>
      </c>
      <c r="M99" s="34"/>
      <c r="O99" s="9" t="e">
        <f>VLOOKUP(A99,[2]leden!A$1:D$65536,4,FALSE)</f>
        <v>#N/A</v>
      </c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P99" s="35" t="e">
        <f>ROUNDDOWN(AV99/AW99,3)</f>
        <v>#DIV/0!</v>
      </c>
      <c r="AQ99" s="36"/>
      <c r="AR99" s="11"/>
      <c r="AS99" s="11" t="e">
        <f>IF(AP99&lt;0.61,"OG",IF(AND(AP99&gt;=0.61,AP99&lt;0.765),"MG",IF(AND(AP99&gt;=0.765,AP99&lt;0.95),"PR",IF(AP99&gt;=0.95,"DPR"))))</f>
        <v>#DIV/0!</v>
      </c>
      <c r="AV99">
        <f>SUM(R99,U99)</f>
        <v>0</v>
      </c>
      <c r="AW99">
        <f>SUM(S99,V99)</f>
        <v>0</v>
      </c>
    </row>
    <row r="100" spans="1:49" ht="3" hidden="1" customHeight="1" x14ac:dyDescent="0.2"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P100" s="11"/>
      <c r="AQ100" s="11"/>
      <c r="AR100" s="11"/>
      <c r="AS100" s="11"/>
    </row>
    <row r="101" spans="1:49" hidden="1" x14ac:dyDescent="0.2">
      <c r="A101" s="28"/>
      <c r="B101" s="29"/>
      <c r="D101" s="30" t="e">
        <f>VLOOKUP(A101,[2]leden!A$1:C$65536,2,FALSE)</f>
        <v>#N/A</v>
      </c>
      <c r="E101" s="31"/>
      <c r="F101" s="31"/>
      <c r="G101" s="31"/>
      <c r="H101" s="31"/>
      <c r="I101" s="31"/>
      <c r="J101" s="32"/>
      <c r="L101" s="33" t="e">
        <f>VLOOKUP(A101,[2]leden!A$1:C$65536,3,FALSE)</f>
        <v>#N/A</v>
      </c>
      <c r="M101" s="34"/>
      <c r="O101" s="9" t="e">
        <f>VLOOKUP(A101,[2]leden!A$1:D$65536,4,FALSE)</f>
        <v>#N/A</v>
      </c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P101" s="35" t="e">
        <f>ROUNDDOWN(AV101/AW101,3)</f>
        <v>#DIV/0!</v>
      </c>
      <c r="AQ101" s="36"/>
      <c r="AR101" s="11"/>
      <c r="AS101" s="11" t="e">
        <f>IF(AP101&lt;0.61,"OG",IF(AND(AP101&gt;=0.61,AP101&lt;0.765),"MG",IF(AND(AP101&gt;=0.765,AP101&lt;0.95),"PR",IF(AP101&gt;=0.95,"DPR"))))</f>
        <v>#DIV/0!</v>
      </c>
      <c r="AV101">
        <f>SUM(R101,U101)</f>
        <v>0</v>
      </c>
      <c r="AW101">
        <f>SUM(S101,V101)</f>
        <v>0</v>
      </c>
    </row>
    <row r="102" spans="1:49" ht="3" hidden="1" customHeight="1" x14ac:dyDescent="0.2"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P102" s="11"/>
      <c r="AQ102" s="11"/>
      <c r="AR102" s="11"/>
      <c r="AS102" s="11"/>
    </row>
    <row r="103" spans="1:49" hidden="1" x14ac:dyDescent="0.2">
      <c r="A103" s="28"/>
      <c r="B103" s="29"/>
      <c r="D103" s="30" t="e">
        <f>VLOOKUP(A103,[2]leden!A$1:C$65536,2,FALSE)</f>
        <v>#N/A</v>
      </c>
      <c r="E103" s="31"/>
      <c r="F103" s="31"/>
      <c r="G103" s="31"/>
      <c r="H103" s="31"/>
      <c r="I103" s="31"/>
      <c r="J103" s="32"/>
      <c r="L103" s="33" t="e">
        <f>VLOOKUP(A103,[2]leden!A$1:C$65536,3,FALSE)</f>
        <v>#N/A</v>
      </c>
      <c r="M103" s="34"/>
      <c r="O103" s="9" t="e">
        <f>VLOOKUP(A103,[2]leden!A$1:D$65536,4,FALSE)</f>
        <v>#N/A</v>
      </c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P103" s="35" t="e">
        <f>ROUNDDOWN(AV103/AW103,3)</f>
        <v>#DIV/0!</v>
      </c>
      <c r="AQ103" s="36"/>
      <c r="AR103" s="11"/>
      <c r="AS103" s="11" t="e">
        <f>IF(AP103&lt;0.61,"OG",IF(AND(AP103&gt;=0.61,AP103&lt;0.765),"MG",IF(AND(AP103&gt;=0.765,AP103&lt;0.95),"PR",IF(AP103&gt;=0.95,"DPR"))))</f>
        <v>#DIV/0!</v>
      </c>
      <c r="AV103">
        <f>SUM(R103,U103)</f>
        <v>0</v>
      </c>
      <c r="AW103">
        <f>SUM(S103,V103)</f>
        <v>0</v>
      </c>
    </row>
    <row r="104" spans="1:49" ht="3.75" hidden="1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hidden="1" x14ac:dyDescent="0.2">
      <c r="A105" s="28"/>
      <c r="B105" s="29"/>
      <c r="D105" s="30" t="e">
        <f>VLOOKUP(A105,[2]leden!A$1:C$65536,2,FALSE)</f>
        <v>#N/A</v>
      </c>
      <c r="E105" s="31"/>
      <c r="F105" s="31"/>
      <c r="G105" s="31"/>
      <c r="H105" s="31"/>
      <c r="I105" s="31"/>
      <c r="J105" s="32"/>
      <c r="L105" s="33" t="e">
        <f>VLOOKUP(A105,[2]leden!A$1:C$65536,3,FALSE)</f>
        <v>#N/A</v>
      </c>
      <c r="M105" s="34"/>
      <c r="O105" s="9" t="e">
        <f>VLOOKUP(A105,[2]leden!A$1:D$65536,4,FALSE)</f>
        <v>#N/A</v>
      </c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P105" s="35" t="e">
        <f>ROUNDDOWN(AV105/AW105,3)</f>
        <v>#DIV/0!</v>
      </c>
      <c r="AQ105" s="36"/>
      <c r="AR105" s="11"/>
      <c r="AS105" s="11" t="e">
        <f>IF(AP105&lt;0.765,"OG",IF(AND(AP105&gt;=0.765,AP105&lt;0.95),"MG",IF(AP105&gt;=0.95,"PR")))</f>
        <v>#DIV/0!</v>
      </c>
      <c r="AV105">
        <f>SUM(R105,U105)</f>
        <v>0</v>
      </c>
      <c r="AW105">
        <f>SUM(S105,V105)</f>
        <v>0</v>
      </c>
    </row>
    <row r="106" spans="1:49" ht="3" hidden="1" customHeight="1" x14ac:dyDescent="0.2"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P106" s="11"/>
      <c r="AQ106" s="11"/>
      <c r="AR106" s="11"/>
      <c r="AS106" s="11"/>
    </row>
    <row r="107" spans="1:49" hidden="1" x14ac:dyDescent="0.2">
      <c r="A107" s="28"/>
      <c r="B107" s="29"/>
      <c r="D107" s="30" t="e">
        <f>VLOOKUP(A107,[2]leden!A$1:C$65536,2,FALSE)</f>
        <v>#N/A</v>
      </c>
      <c r="E107" s="31"/>
      <c r="F107" s="31"/>
      <c r="G107" s="31"/>
      <c r="H107" s="31"/>
      <c r="I107" s="31"/>
      <c r="J107" s="32"/>
      <c r="L107" s="33" t="e">
        <f>VLOOKUP(A107,[2]leden!A$1:C$65536,3,FALSE)</f>
        <v>#N/A</v>
      </c>
      <c r="M107" s="34"/>
      <c r="O107" s="9" t="e">
        <f>VLOOKUP(A107,[2]leden!A$1:D$65536,4,FALSE)</f>
        <v>#N/A</v>
      </c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P107" s="35" t="e">
        <f>ROUNDDOWN(AV107/AW107,3)</f>
        <v>#DIV/0!</v>
      </c>
      <c r="AQ107" s="36"/>
      <c r="AR107" s="11"/>
      <c r="AS107" s="11" t="e">
        <f>IF(AP107&lt;0.765,"OG",IF(AND(AP107&gt;=0.765,AP107&lt;0.95),"MG",IF(AP107&gt;=0.95,"PR")))</f>
        <v>#DIV/0!</v>
      </c>
      <c r="AV107">
        <f>SUM(R107,U107)</f>
        <v>0</v>
      </c>
      <c r="AW107">
        <f>SUM(S107,V107)</f>
        <v>0</v>
      </c>
    </row>
    <row r="108" spans="1:49" ht="3.75" hidden="1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hidden="1" x14ac:dyDescent="0.2">
      <c r="A109" s="28"/>
      <c r="B109" s="29"/>
      <c r="D109" s="30"/>
      <c r="E109" s="31"/>
      <c r="F109" s="31"/>
      <c r="G109" s="31"/>
      <c r="H109" s="31"/>
      <c r="I109" s="31"/>
      <c r="J109" s="32"/>
      <c r="L109" s="33"/>
      <c r="M109" s="34"/>
      <c r="O109" s="9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35"/>
      <c r="AQ109" s="36"/>
      <c r="AR109" s="11"/>
      <c r="AS109" s="11"/>
    </row>
    <row r="110" spans="1:49" ht="2.25" hidden="1" customHeight="1" x14ac:dyDescent="0.2"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</row>
    <row r="111" spans="1:49" hidden="1" x14ac:dyDescent="0.2">
      <c r="A111" s="28"/>
      <c r="B111" s="29"/>
      <c r="D111" s="30"/>
      <c r="E111" s="31"/>
      <c r="F111" s="31"/>
      <c r="G111" s="31"/>
      <c r="H111" s="31"/>
      <c r="I111" s="31"/>
      <c r="J111" s="32"/>
      <c r="L111" s="33"/>
      <c r="M111" s="34"/>
      <c r="O111" s="9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35"/>
      <c r="AQ111" s="36"/>
      <c r="AR111" s="11"/>
      <c r="AS111" s="11"/>
    </row>
    <row r="112" spans="1:49" ht="3" hidden="1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hidden="1" x14ac:dyDescent="0.2">
      <c r="A113" s="28"/>
      <c r="B113" s="29"/>
      <c r="D113" s="30"/>
      <c r="E113" s="31"/>
      <c r="F113" s="31"/>
      <c r="G113" s="31"/>
      <c r="H113" s="31"/>
      <c r="I113" s="31"/>
      <c r="J113" s="32"/>
      <c r="L113" s="33"/>
      <c r="M113" s="34"/>
      <c r="O113" s="9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35"/>
      <c r="AQ113" s="36"/>
      <c r="AR113" s="11"/>
      <c r="AS113" s="11"/>
    </row>
    <row r="114" spans="1:49" ht="3" hidden="1" customHeight="1" x14ac:dyDescent="0.2"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</row>
    <row r="115" spans="1:49" hidden="1" x14ac:dyDescent="0.2">
      <c r="A115" s="28"/>
      <c r="B115" s="29"/>
      <c r="D115" s="30"/>
      <c r="E115" s="31"/>
      <c r="F115" s="31"/>
      <c r="G115" s="31"/>
      <c r="H115" s="31"/>
      <c r="I115" s="31"/>
      <c r="J115" s="32"/>
      <c r="L115" s="33"/>
      <c r="M115" s="34"/>
      <c r="O115" s="9"/>
      <c r="R115" s="11"/>
      <c r="S115" s="11"/>
      <c r="T115" s="11"/>
      <c r="U115" s="13"/>
      <c r="V115" s="13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35"/>
      <c r="AQ115" s="36"/>
      <c r="AR115" s="11"/>
      <c r="AS115" s="11"/>
    </row>
    <row r="116" spans="1:49" ht="4.5" hidden="1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hidden="1" x14ac:dyDescent="0.2">
      <c r="A117" s="28"/>
      <c r="B117" s="29"/>
      <c r="D117" s="30"/>
      <c r="E117" s="31"/>
      <c r="F117" s="31"/>
      <c r="G117" s="31"/>
      <c r="H117" s="31"/>
      <c r="I117" s="31"/>
      <c r="J117" s="32"/>
      <c r="L117" s="33"/>
      <c r="M117" s="34"/>
      <c r="O117" s="9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35"/>
      <c r="AQ117" s="36"/>
      <c r="AR117" s="11"/>
      <c r="AS117" s="11"/>
    </row>
    <row r="118" spans="1:49" ht="5.25" hidden="1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2"/>
      <c r="AT118" s="1"/>
      <c r="AU118" s="1"/>
      <c r="AV118" s="1"/>
      <c r="AW118" s="1"/>
    </row>
    <row r="119" spans="1:49" hidden="1" x14ac:dyDescent="0.2">
      <c r="A119" s="28"/>
      <c r="B119" s="29"/>
      <c r="D119" s="30"/>
      <c r="E119" s="31"/>
      <c r="F119" s="31"/>
      <c r="G119" s="31"/>
      <c r="H119" s="31"/>
      <c r="I119" s="31"/>
      <c r="J119" s="32"/>
      <c r="L119" s="33"/>
      <c r="M119" s="34"/>
      <c r="O119" s="9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35"/>
      <c r="AQ119" s="36"/>
      <c r="AR119" s="11"/>
      <c r="AS119" s="11"/>
    </row>
    <row r="120" spans="1:49" hidden="1" x14ac:dyDescent="0.2">
      <c r="A120" s="39"/>
      <c r="B120" s="39"/>
      <c r="C120" s="1"/>
      <c r="D120" s="40"/>
      <c r="E120" s="40"/>
      <c r="F120" s="40"/>
      <c r="G120" s="40"/>
      <c r="H120" s="40"/>
      <c r="I120" s="40"/>
      <c r="J120" s="40"/>
      <c r="K120" s="1"/>
      <c r="L120" s="41"/>
      <c r="M120" s="41"/>
      <c r="N120" s="1"/>
      <c r="O120" s="14"/>
      <c r="P120" s="1"/>
      <c r="Q120" s="1"/>
      <c r="R120" s="3"/>
      <c r="S120" s="3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27"/>
      <c r="AQ120" s="27"/>
      <c r="AR120" s="1"/>
      <c r="AS120" s="12"/>
      <c r="AT120" s="1"/>
      <c r="AU120" s="1"/>
      <c r="AV120" s="1"/>
      <c r="AW120" s="1"/>
    </row>
    <row r="121" spans="1:49" ht="3.75" hidden="1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hidden="1" x14ac:dyDescent="0.2">
      <c r="A122" s="39"/>
      <c r="B122" s="39"/>
      <c r="C122" s="1"/>
      <c r="D122" s="40"/>
      <c r="E122" s="40"/>
      <c r="F122" s="40"/>
      <c r="G122" s="40"/>
      <c r="H122" s="40"/>
      <c r="I122" s="40"/>
      <c r="J122" s="40"/>
      <c r="K122" s="1"/>
      <c r="L122" s="41"/>
      <c r="M122" s="41"/>
      <c r="N122" s="1"/>
      <c r="O122" s="14"/>
      <c r="P122" s="1"/>
      <c r="Q122" s="1"/>
      <c r="R122" s="3"/>
      <c r="S122" s="3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27"/>
      <c r="AQ122" s="27"/>
      <c r="AR122" s="1"/>
      <c r="AS122" s="12"/>
      <c r="AT122" s="1"/>
      <c r="AU122" s="1"/>
      <c r="AV122" s="1"/>
      <c r="AW122" s="1"/>
    </row>
    <row r="123" spans="1:49" ht="3" hidden="1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hidden="1" x14ac:dyDescent="0.2">
      <c r="A124" s="39"/>
      <c r="B124" s="39"/>
      <c r="C124" s="1"/>
      <c r="D124" s="40"/>
      <c r="E124" s="40"/>
      <c r="F124" s="40"/>
      <c r="G124" s="40"/>
      <c r="H124" s="40"/>
      <c r="I124" s="40"/>
      <c r="J124" s="40"/>
      <c r="K124" s="1"/>
      <c r="L124" s="41"/>
      <c r="M124" s="41"/>
      <c r="N124" s="1"/>
      <c r="O124" s="14"/>
      <c r="P124" s="1"/>
      <c r="Q124" s="1"/>
      <c r="R124" s="3"/>
      <c r="S124" s="3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27"/>
      <c r="AQ124" s="27"/>
      <c r="AR124" s="1"/>
      <c r="AS124" s="12"/>
      <c r="AT124" s="1"/>
      <c r="AU124" s="1"/>
      <c r="AV124" s="1"/>
      <c r="AW124" s="1"/>
    </row>
    <row r="125" spans="1:49" ht="3" hidden="1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hidden="1" x14ac:dyDescent="0.2">
      <c r="A126" s="39"/>
      <c r="B126" s="39"/>
      <c r="C126" s="1"/>
      <c r="D126" s="40"/>
      <c r="E126" s="40"/>
      <c r="F126" s="40"/>
      <c r="G126" s="40"/>
      <c r="H126" s="40"/>
      <c r="I126" s="40"/>
      <c r="J126" s="40"/>
      <c r="K126" s="1"/>
      <c r="L126" s="41"/>
      <c r="M126" s="41"/>
      <c r="N126" s="1"/>
      <c r="O126" s="14"/>
      <c r="P126" s="1"/>
      <c r="Q126" s="1"/>
      <c r="R126" s="3"/>
      <c r="S126" s="3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27"/>
      <c r="AQ126" s="27"/>
      <c r="AR126" s="1"/>
      <c r="AS126" s="12"/>
      <c r="AT126" s="1"/>
      <c r="AU126" s="1"/>
      <c r="AV126" s="1"/>
      <c r="AW126" s="1"/>
    </row>
    <row r="127" spans="1:49" ht="3.75" hidden="1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hidden="1" x14ac:dyDescent="0.2">
      <c r="A128" s="39"/>
      <c r="B128" s="39"/>
      <c r="C128" s="1"/>
      <c r="D128" s="40"/>
      <c r="E128" s="40"/>
      <c r="F128" s="40"/>
      <c r="G128" s="40"/>
      <c r="H128" s="40"/>
      <c r="I128" s="40"/>
      <c r="J128" s="40"/>
      <c r="K128" s="1"/>
      <c r="L128" s="41"/>
      <c r="M128" s="41"/>
      <c r="N128" s="1"/>
      <c r="O128" s="14"/>
      <c r="P128" s="1"/>
      <c r="Q128" s="1"/>
      <c r="R128" s="3"/>
      <c r="S128" s="3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27"/>
      <c r="AQ128" s="27"/>
      <c r="AR128" s="1"/>
      <c r="AS128" s="12"/>
      <c r="AT128" s="1"/>
      <c r="AU128" s="1"/>
      <c r="AV128" s="1"/>
      <c r="AW128" s="1"/>
    </row>
    <row r="129" spans="1:49" ht="3" hidden="1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hidden="1" x14ac:dyDescent="0.2">
      <c r="A130" s="39"/>
      <c r="B130" s="39"/>
      <c r="C130" s="1"/>
      <c r="D130" s="40"/>
      <c r="E130" s="40"/>
      <c r="F130" s="40"/>
      <c r="G130" s="40"/>
      <c r="H130" s="40"/>
      <c r="I130" s="40"/>
      <c r="J130" s="40"/>
      <c r="K130" s="1"/>
      <c r="L130" s="41"/>
      <c r="M130" s="41"/>
      <c r="N130" s="1"/>
      <c r="O130" s="14"/>
      <c r="P130" s="1"/>
      <c r="Q130" s="1"/>
      <c r="R130" s="3"/>
      <c r="S130" s="3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27"/>
      <c r="AQ130" s="27"/>
      <c r="AR130" s="1"/>
      <c r="AS130" s="12"/>
      <c r="AT130" s="1"/>
      <c r="AU130" s="1"/>
      <c r="AV130" s="1"/>
      <c r="AW130" s="1"/>
    </row>
    <row r="131" spans="1:49" ht="3.75" hidden="1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hidden="1" x14ac:dyDescent="0.2">
      <c r="A132" s="39"/>
      <c r="B132" s="39"/>
      <c r="C132" s="1"/>
      <c r="D132" s="40"/>
      <c r="E132" s="40"/>
      <c r="F132" s="40"/>
      <c r="G132" s="40"/>
      <c r="H132" s="40"/>
      <c r="I132" s="40"/>
      <c r="J132" s="40"/>
      <c r="K132" s="1"/>
      <c r="L132" s="41"/>
      <c r="M132" s="41"/>
      <c r="N132" s="1"/>
      <c r="O132" s="14"/>
      <c r="P132" s="1"/>
      <c r="Q132" s="1"/>
      <c r="R132" s="3"/>
      <c r="S132" s="3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27"/>
      <c r="AQ132" s="27"/>
      <c r="AR132" s="1"/>
      <c r="AS132" s="12"/>
      <c r="AT132" s="1"/>
      <c r="AU132" s="1"/>
      <c r="AV132" s="1"/>
      <c r="AW132" s="1"/>
    </row>
    <row r="133" spans="1:49" ht="4.5" hidden="1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hidden="1" x14ac:dyDescent="0.2">
      <c r="A134" s="39"/>
      <c r="B134" s="39"/>
      <c r="C134" s="1"/>
      <c r="D134" s="40"/>
      <c r="E134" s="40"/>
      <c r="F134" s="40"/>
      <c r="G134" s="40"/>
      <c r="H134" s="40"/>
      <c r="I134" s="40"/>
      <c r="J134" s="40"/>
      <c r="K134" s="1"/>
      <c r="L134" s="41"/>
      <c r="M134" s="41"/>
      <c r="N134" s="1"/>
      <c r="O134" s="14"/>
      <c r="P134" s="1"/>
      <c r="Q134" s="1"/>
      <c r="R134" s="3"/>
      <c r="S134" s="3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27"/>
      <c r="AQ134" s="27"/>
      <c r="AR134" s="1"/>
      <c r="AS134" s="12"/>
      <c r="AT134" s="1"/>
      <c r="AU134" s="1"/>
      <c r="AV134" s="1"/>
      <c r="AW134" s="1"/>
    </row>
    <row r="135" spans="1:49" ht="5.25" hidden="1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2"/>
      <c r="AT135" s="1"/>
      <c r="AU135" s="1"/>
      <c r="AV135" s="1"/>
      <c r="AW135" s="1"/>
    </row>
    <row r="136" spans="1:49" hidden="1" x14ac:dyDescent="0.2">
      <c r="A136" s="42"/>
      <c r="B136" s="42"/>
      <c r="C136" s="15"/>
      <c r="D136" s="42"/>
      <c r="E136" s="42"/>
      <c r="F136" s="42"/>
      <c r="G136" s="42"/>
      <c r="H136" s="42"/>
      <c r="I136" s="42"/>
      <c r="J136" s="42"/>
      <c r="K136" s="15"/>
      <c r="L136" s="42"/>
      <c r="M136" s="42"/>
      <c r="N136" s="15"/>
      <c r="O136" s="16"/>
      <c r="P136" s="1"/>
      <c r="Q136" s="1"/>
      <c r="R136" s="17"/>
      <c r="S136" s="17"/>
      <c r="T136" s="1"/>
      <c r="U136" s="17"/>
      <c r="V136" s="17"/>
      <c r="W136" s="1"/>
      <c r="X136" s="17"/>
      <c r="Y136" s="17"/>
      <c r="Z136" s="1"/>
      <c r="AA136" s="17"/>
      <c r="AB136" s="17"/>
      <c r="AC136" s="1"/>
      <c r="AD136" s="17"/>
      <c r="AE136" s="17"/>
      <c r="AF136" s="1"/>
      <c r="AG136" s="17"/>
      <c r="AH136" s="17"/>
      <c r="AI136" s="1"/>
      <c r="AJ136" s="17"/>
      <c r="AK136" s="17"/>
      <c r="AL136" s="1"/>
      <c r="AM136" s="17"/>
      <c r="AN136" s="17"/>
      <c r="AO136" s="1"/>
      <c r="AP136" s="40"/>
      <c r="AQ136" s="40"/>
      <c r="AR136" s="1"/>
      <c r="AS136" s="12"/>
      <c r="AT136" s="1"/>
      <c r="AU136" s="1"/>
      <c r="AV136" s="1"/>
      <c r="AW136" s="1"/>
    </row>
    <row r="137" spans="1:49" ht="3" hidden="1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hidden="1" x14ac:dyDescent="0.2">
      <c r="A138" s="39"/>
      <c r="B138" s="39"/>
      <c r="C138" s="1"/>
      <c r="D138" s="40"/>
      <c r="E138" s="40"/>
      <c r="F138" s="40"/>
      <c r="G138" s="40"/>
      <c r="H138" s="40"/>
      <c r="I138" s="40"/>
      <c r="J138" s="40"/>
      <c r="K138" s="1"/>
      <c r="L138" s="41"/>
      <c r="M138" s="41"/>
      <c r="N138" s="1"/>
      <c r="O138" s="14"/>
      <c r="P138" s="1"/>
      <c r="Q138" s="1"/>
      <c r="R138" s="3"/>
      <c r="S138" s="3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27"/>
      <c r="AQ138" s="27"/>
      <c r="AR138" s="1"/>
      <c r="AS138" s="12"/>
      <c r="AT138" s="1"/>
      <c r="AU138" s="1"/>
      <c r="AV138" s="1"/>
      <c r="AW138" s="1"/>
    </row>
    <row r="139" spans="1:49" ht="3.75" hidden="1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hidden="1" x14ac:dyDescent="0.2">
      <c r="A140" s="39"/>
      <c r="B140" s="39"/>
      <c r="C140" s="1"/>
      <c r="D140" s="40"/>
      <c r="E140" s="40"/>
      <c r="F140" s="40"/>
      <c r="G140" s="40"/>
      <c r="H140" s="40"/>
      <c r="I140" s="40"/>
      <c r="J140" s="40"/>
      <c r="K140" s="1"/>
      <c r="L140" s="41"/>
      <c r="M140" s="41"/>
      <c r="N140" s="1"/>
      <c r="O140" s="14"/>
      <c r="P140" s="1"/>
      <c r="Q140" s="1"/>
      <c r="R140" s="3"/>
      <c r="S140" s="3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27"/>
      <c r="AQ140" s="27"/>
      <c r="AR140" s="1"/>
      <c r="AS140" s="12"/>
      <c r="AT140" s="1"/>
      <c r="AU140" s="1"/>
      <c r="AV140" s="1"/>
      <c r="AW140" s="1"/>
    </row>
    <row r="141" spans="1:49" ht="4.5" hidden="1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hidden="1" x14ac:dyDescent="0.2">
      <c r="A142" s="39"/>
      <c r="B142" s="39"/>
      <c r="C142" s="1"/>
      <c r="D142" s="40"/>
      <c r="E142" s="40"/>
      <c r="F142" s="40"/>
      <c r="G142" s="40"/>
      <c r="H142" s="40"/>
      <c r="I142" s="40"/>
      <c r="J142" s="40"/>
      <c r="K142" s="1"/>
      <c r="L142" s="41"/>
      <c r="M142" s="41"/>
      <c r="N142" s="1"/>
      <c r="O142" s="14"/>
      <c r="P142" s="1"/>
      <c r="Q142" s="1"/>
      <c r="R142" s="3"/>
      <c r="S142" s="3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27"/>
      <c r="AQ142" s="27"/>
      <c r="AR142" s="1"/>
      <c r="AS142" s="12"/>
      <c r="AT142" s="1"/>
      <c r="AU142" s="1"/>
      <c r="AV142" s="1"/>
      <c r="AW142" s="1"/>
    </row>
    <row r="143" spans="1:49" ht="5.25" hidden="1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hidden="1" x14ac:dyDescent="0.2">
      <c r="A144" s="39"/>
      <c r="B144" s="39"/>
      <c r="C144" s="1"/>
      <c r="D144" s="40"/>
      <c r="E144" s="40"/>
      <c r="F144" s="40"/>
      <c r="G144" s="40"/>
      <c r="H144" s="40"/>
      <c r="I144" s="40"/>
      <c r="J144" s="40"/>
      <c r="K144" s="1"/>
      <c r="L144" s="41"/>
      <c r="M144" s="41"/>
      <c r="N144" s="1"/>
      <c r="O144" s="14"/>
      <c r="P144" s="1"/>
      <c r="Q144" s="1"/>
      <c r="R144" s="3"/>
      <c r="S144" s="3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27"/>
      <c r="AQ144" s="27"/>
      <c r="AR144" s="1"/>
      <c r="AS144" s="12"/>
      <c r="AT144" s="1"/>
      <c r="AU144" s="1"/>
      <c r="AV144" s="1"/>
      <c r="AW144" s="1"/>
    </row>
    <row r="145" spans="1:49" ht="3.75" hidden="1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hidden="1" x14ac:dyDescent="0.2">
      <c r="A146" s="39"/>
      <c r="B146" s="39"/>
      <c r="C146" s="1"/>
      <c r="D146" s="40"/>
      <c r="E146" s="40"/>
      <c r="F146" s="40"/>
      <c r="G146" s="40"/>
      <c r="H146" s="40"/>
      <c r="I146" s="40"/>
      <c r="J146" s="40"/>
      <c r="K146" s="1"/>
      <c r="L146" s="41"/>
      <c r="M146" s="41"/>
      <c r="N146" s="1"/>
      <c r="O146" s="14"/>
      <c r="P146" s="1"/>
      <c r="Q146" s="1"/>
      <c r="R146" s="3"/>
      <c r="S146" s="3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27"/>
      <c r="AQ146" s="27"/>
      <c r="AR146" s="1"/>
      <c r="AS146" s="12"/>
      <c r="AT146" s="1"/>
      <c r="AU146" s="1"/>
      <c r="AV146" s="1"/>
      <c r="AW146" s="1"/>
    </row>
    <row r="147" spans="1:49" ht="4.5" hidden="1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ht="4.5" hidden="1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ht="4.5" hidden="1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ht="4.5" hidden="1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ht="4.5" hidden="1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ht="4.5" hidden="1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ht="4.5" hidden="1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ht="4.5" hidden="1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ht="4.5" hidden="1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ht="4.5" hidden="1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ht="4.5" hidden="1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ht="4.5" hidden="1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ht="4.5" hidden="1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ht="4.5" hidden="1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ht="4.5" hidden="1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ht="4.5" hidden="1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ht="4.5" hidden="1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ht="4.5" hidden="1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ht="4.5" hidden="1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hidden="1" x14ac:dyDescent="0.2">
      <c r="A166" s="39"/>
      <c r="B166" s="39"/>
      <c r="C166" s="1"/>
      <c r="D166" s="40"/>
      <c r="E166" s="40"/>
      <c r="F166" s="40"/>
      <c r="G166" s="40"/>
      <c r="H166" s="40"/>
      <c r="I166" s="40"/>
      <c r="J166" s="40"/>
      <c r="K166" s="1"/>
      <c r="L166" s="41"/>
      <c r="M166" s="41"/>
      <c r="N166" s="1"/>
      <c r="O166" s="14"/>
      <c r="P166" s="1"/>
      <c r="Q166" s="1"/>
      <c r="R166" s="3"/>
      <c r="S166" s="3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27"/>
      <c r="AQ166" s="27"/>
      <c r="AR166" s="1"/>
      <c r="AS166" s="12"/>
      <c r="AT166" s="1"/>
      <c r="AU166" s="1"/>
      <c r="AV166" s="1"/>
      <c r="AW166" s="1"/>
    </row>
    <row r="167" spans="1:49" ht="3.75" hidden="1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ht="3.75" hidden="1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ht="3.75" hidden="1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ht="3.75" hidden="1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hidden="1" x14ac:dyDescent="0.2">
      <c r="A171" s="39"/>
      <c r="B171" s="39"/>
      <c r="C171" s="1"/>
      <c r="D171" s="40"/>
      <c r="E171" s="40"/>
      <c r="F171" s="40"/>
      <c r="G171" s="40"/>
      <c r="H171" s="40"/>
      <c r="I171" s="40"/>
      <c r="J171" s="40"/>
      <c r="K171" s="1"/>
      <c r="L171" s="41"/>
      <c r="M171" s="41"/>
      <c r="N171" s="1"/>
      <c r="O171" s="14"/>
      <c r="P171" s="1"/>
      <c r="Q171" s="1"/>
      <c r="R171" s="3"/>
      <c r="S171" s="3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27"/>
      <c r="AQ171" s="27"/>
      <c r="AR171" s="1"/>
      <c r="AS171" s="12"/>
      <c r="AT171" s="1"/>
      <c r="AU171" s="1"/>
      <c r="AV171" s="1"/>
      <c r="AW171" s="1"/>
    </row>
    <row r="172" spans="1:49" ht="4.5" hidden="1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hidden="1" x14ac:dyDescent="0.2">
      <c r="A173" s="39"/>
      <c r="B173" s="39"/>
      <c r="C173" s="1"/>
      <c r="D173" s="40"/>
      <c r="E173" s="40"/>
      <c r="F173" s="40"/>
      <c r="G173" s="40"/>
      <c r="H173" s="40"/>
      <c r="I173" s="40"/>
      <c r="J173" s="40"/>
      <c r="K173" s="1"/>
      <c r="L173" s="41"/>
      <c r="M173" s="41"/>
      <c r="N173" s="1"/>
      <c r="O173" s="14"/>
      <c r="P173" s="1"/>
      <c r="Q173" s="1"/>
      <c r="R173" s="3"/>
      <c r="S173" s="3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27"/>
      <c r="AQ173" s="27"/>
      <c r="AR173" s="1"/>
      <c r="AS173" s="12"/>
      <c r="AT173" s="1"/>
      <c r="AU173" s="1"/>
      <c r="AV173" s="1"/>
      <c r="AW173" s="1"/>
    </row>
    <row r="174" spans="1:49" ht="3.75" hidden="1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hidden="1" x14ac:dyDescent="0.2">
      <c r="A175" s="39"/>
      <c r="B175" s="39"/>
      <c r="C175" s="1"/>
      <c r="D175" s="40"/>
      <c r="E175" s="40"/>
      <c r="F175" s="40"/>
      <c r="G175" s="40"/>
      <c r="H175" s="40"/>
      <c r="I175" s="40"/>
      <c r="J175" s="40"/>
      <c r="K175" s="1"/>
      <c r="L175" s="41"/>
      <c r="M175" s="41"/>
      <c r="N175" s="1"/>
      <c r="O175" s="14"/>
      <c r="P175" s="1"/>
      <c r="Q175" s="1"/>
      <c r="R175" s="3"/>
      <c r="S175" s="3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27"/>
      <c r="AQ175" s="27"/>
      <c r="AR175" s="1"/>
      <c r="AS175" s="12"/>
      <c r="AT175" s="1"/>
      <c r="AU175" s="1"/>
      <c r="AV175" s="1"/>
      <c r="AW175" s="1"/>
    </row>
    <row r="176" spans="1:49" ht="3.75" hidden="1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hidden="1" x14ac:dyDescent="0.2">
      <c r="A177" s="39"/>
      <c r="B177" s="39"/>
      <c r="C177" s="1"/>
      <c r="D177" s="40"/>
      <c r="E177" s="40"/>
      <c r="F177" s="40"/>
      <c r="G177" s="40"/>
      <c r="H177" s="40"/>
      <c r="I177" s="40"/>
      <c r="J177" s="40"/>
      <c r="K177" s="1"/>
      <c r="L177" s="41"/>
      <c r="M177" s="41"/>
      <c r="N177" s="1"/>
      <c r="O177" s="14"/>
      <c r="P177" s="1"/>
      <c r="Q177" s="1"/>
      <c r="R177" s="3"/>
      <c r="S177" s="3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27"/>
      <c r="AQ177" s="27"/>
      <c r="AR177" s="1"/>
      <c r="AS177" s="12"/>
      <c r="AT177" s="1"/>
      <c r="AU177" s="1"/>
      <c r="AV177" s="1"/>
      <c r="AW177" s="1"/>
    </row>
    <row r="178" spans="1:49" ht="3.75" hidden="1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hidden="1" x14ac:dyDescent="0.2">
      <c r="A179" s="39"/>
      <c r="B179" s="39"/>
      <c r="C179" s="1"/>
      <c r="D179" s="40"/>
      <c r="E179" s="40"/>
      <c r="F179" s="40"/>
      <c r="G179" s="40"/>
      <c r="H179" s="40"/>
      <c r="I179" s="40"/>
      <c r="J179" s="40"/>
      <c r="K179" s="1"/>
      <c r="L179" s="41"/>
      <c r="M179" s="41"/>
      <c r="N179" s="1"/>
      <c r="O179" s="14"/>
      <c r="P179" s="1"/>
      <c r="Q179" s="1"/>
      <c r="R179" s="3"/>
      <c r="S179" s="3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27"/>
      <c r="AQ179" s="27"/>
      <c r="AR179" s="1"/>
      <c r="AS179" s="12"/>
      <c r="AT179" s="1"/>
      <c r="AU179" s="1"/>
      <c r="AV179" s="1"/>
      <c r="AW179" s="1"/>
    </row>
    <row r="180" spans="1:49" ht="5.25" hidden="1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hidden="1" x14ac:dyDescent="0.2">
      <c r="A181" s="39"/>
      <c r="B181" s="39"/>
      <c r="C181" s="1"/>
      <c r="D181" s="40"/>
      <c r="E181" s="40"/>
      <c r="F181" s="40"/>
      <c r="G181" s="40"/>
      <c r="H181" s="40"/>
      <c r="I181" s="40"/>
      <c r="J181" s="40"/>
      <c r="K181" s="1"/>
      <c r="L181" s="41"/>
      <c r="M181" s="41"/>
      <c r="N181" s="1"/>
      <c r="O181" s="14"/>
      <c r="P181" s="1"/>
      <c r="Q181" s="1"/>
      <c r="R181" s="3"/>
      <c r="S181" s="3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27"/>
      <c r="AQ181" s="27"/>
      <c r="AR181" s="1"/>
      <c r="AS181" s="12"/>
      <c r="AT181" s="1"/>
      <c r="AU181" s="1"/>
      <c r="AV181" s="1"/>
      <c r="AW181" s="1"/>
    </row>
    <row r="182" spans="1:49" ht="4.5" hidden="1" customHeight="1" x14ac:dyDescent="0.2">
      <c r="A182" s="15"/>
      <c r="B182" s="15"/>
      <c r="C182" s="1"/>
      <c r="D182" s="18"/>
      <c r="E182" s="18"/>
      <c r="F182" s="18"/>
      <c r="G182" s="18"/>
      <c r="H182" s="18"/>
      <c r="I182" s="18"/>
      <c r="J182" s="18"/>
      <c r="K182" s="1"/>
      <c r="L182" s="19"/>
      <c r="M182" s="19"/>
      <c r="N182" s="1"/>
      <c r="O182" s="14"/>
      <c r="P182" s="1"/>
      <c r="Q182" s="1"/>
      <c r="R182" s="3"/>
      <c r="S182" s="3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20"/>
      <c r="AQ182" s="20"/>
      <c r="AR182" s="1"/>
      <c r="AS182" s="12"/>
      <c r="AT182" s="1"/>
      <c r="AU182" s="1"/>
      <c r="AV182" s="1"/>
      <c r="AW182" s="1"/>
    </row>
    <row r="183" spans="1:49" hidden="1" x14ac:dyDescent="0.2">
      <c r="A183" s="39"/>
      <c r="B183" s="39"/>
      <c r="C183" s="1"/>
      <c r="D183" s="40"/>
      <c r="E183" s="40"/>
      <c r="F183" s="40"/>
      <c r="G183" s="40"/>
      <c r="H183" s="40"/>
      <c r="I183" s="40"/>
      <c r="J183" s="40"/>
      <c r="K183" s="1"/>
      <c r="L183" s="41"/>
      <c r="M183" s="41"/>
      <c r="N183" s="1"/>
      <c r="O183" s="14"/>
      <c r="P183" s="1"/>
      <c r="Q183" s="1"/>
      <c r="R183" s="3"/>
      <c r="S183" s="3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27"/>
      <c r="AQ183" s="27"/>
      <c r="AR183" s="1"/>
      <c r="AS183" s="12"/>
      <c r="AT183" s="1"/>
      <c r="AU183" s="1"/>
      <c r="AV183" s="1"/>
      <c r="AW183" s="1"/>
    </row>
    <row r="184" spans="1:49" ht="3.75" hidden="1" customHeight="1" x14ac:dyDescent="0.2">
      <c r="A184" s="15"/>
      <c r="B184" s="15"/>
      <c r="C184" s="1"/>
      <c r="D184" s="18"/>
      <c r="E184" s="18"/>
      <c r="F184" s="18"/>
      <c r="G184" s="18"/>
      <c r="H184" s="18"/>
      <c r="I184" s="18"/>
      <c r="J184" s="18"/>
      <c r="K184" s="1"/>
      <c r="L184" s="19"/>
      <c r="M184" s="19"/>
      <c r="N184" s="1"/>
      <c r="O184" s="14"/>
      <c r="P184" s="1"/>
      <c r="Q184" s="1"/>
      <c r="R184" s="3"/>
      <c r="S184" s="3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20"/>
      <c r="AQ184" s="20"/>
      <c r="AR184" s="1"/>
      <c r="AS184" s="12"/>
      <c r="AT184" s="1"/>
      <c r="AU184" s="1"/>
      <c r="AV184" s="1"/>
      <c r="AW184" s="1"/>
    </row>
    <row r="185" spans="1:49" hidden="1" x14ac:dyDescent="0.2">
      <c r="A185" s="39"/>
      <c r="B185" s="39"/>
      <c r="C185" s="1"/>
      <c r="D185" s="40"/>
      <c r="E185" s="40"/>
      <c r="F185" s="40"/>
      <c r="G185" s="40"/>
      <c r="H185" s="40"/>
      <c r="I185" s="40"/>
      <c r="J185" s="40"/>
      <c r="K185" s="1"/>
      <c r="L185" s="41"/>
      <c r="M185" s="41"/>
      <c r="N185" s="1"/>
      <c r="O185" s="14"/>
      <c r="P185" s="1"/>
      <c r="Q185" s="1"/>
      <c r="R185" s="3"/>
      <c r="S185" s="3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27"/>
      <c r="AQ185" s="27"/>
      <c r="AR185" s="1"/>
      <c r="AS185" s="12"/>
      <c r="AT185" s="1"/>
      <c r="AU185" s="1"/>
      <c r="AV185" s="1"/>
      <c r="AW185" s="1"/>
    </row>
    <row r="186" spans="1:49" ht="3.75" hidden="1" customHeight="1" x14ac:dyDescent="0.2">
      <c r="A186" s="15"/>
      <c r="B186" s="15"/>
      <c r="C186" s="1"/>
      <c r="D186" s="18"/>
      <c r="E186" s="18"/>
      <c r="F186" s="18"/>
      <c r="G186" s="18"/>
      <c r="H186" s="18"/>
      <c r="I186" s="18"/>
      <c r="J186" s="18"/>
      <c r="K186" s="1"/>
      <c r="L186" s="19"/>
      <c r="M186" s="19"/>
      <c r="N186" s="1"/>
      <c r="O186" s="14"/>
      <c r="P186" s="1"/>
      <c r="Q186" s="1"/>
      <c r="R186" s="3"/>
      <c r="S186" s="3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20"/>
      <c r="AQ186" s="20"/>
      <c r="AR186" s="1"/>
      <c r="AS186" s="12"/>
      <c r="AT186" s="1"/>
      <c r="AU186" s="1"/>
      <c r="AV186" s="1"/>
      <c r="AW186" s="1"/>
    </row>
    <row r="187" spans="1:49" hidden="1" x14ac:dyDescent="0.2">
      <c r="A187" s="39"/>
      <c r="B187" s="39"/>
      <c r="C187" s="1"/>
      <c r="D187" s="40"/>
      <c r="E187" s="40"/>
      <c r="F187" s="40"/>
      <c r="G187" s="40"/>
      <c r="H187" s="40"/>
      <c r="I187" s="40"/>
      <c r="J187" s="40"/>
      <c r="K187" s="1"/>
      <c r="L187" s="41"/>
      <c r="M187" s="41"/>
      <c r="N187" s="1"/>
      <c r="O187" s="14"/>
      <c r="P187" s="1"/>
      <c r="Q187" s="1"/>
      <c r="R187" s="3"/>
      <c r="S187" s="3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27"/>
      <c r="AQ187" s="27"/>
      <c r="AR187" s="1"/>
      <c r="AS187" s="12"/>
      <c r="AT187" s="1"/>
      <c r="AU187" s="1"/>
      <c r="AV187" s="1"/>
      <c r="AW187" s="1"/>
    </row>
    <row r="188" spans="1:49" ht="3.75" hidden="1" customHeight="1" x14ac:dyDescent="0.2">
      <c r="A188" s="15"/>
      <c r="B188" s="15"/>
      <c r="C188" s="1"/>
      <c r="D188" s="18"/>
      <c r="E188" s="18"/>
      <c r="F188" s="18"/>
      <c r="G188" s="18"/>
      <c r="H188" s="18"/>
      <c r="I188" s="18"/>
      <c r="J188" s="18"/>
      <c r="K188" s="1"/>
      <c r="L188" s="19"/>
      <c r="M188" s="19"/>
      <c r="N188" s="1"/>
      <c r="O188" s="14"/>
      <c r="P188" s="1"/>
      <c r="Q188" s="1"/>
      <c r="R188" s="3"/>
      <c r="S188" s="3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20"/>
      <c r="AQ188" s="20"/>
      <c r="AR188" s="1"/>
      <c r="AS188" s="12"/>
      <c r="AT188" s="1"/>
      <c r="AU188" s="1"/>
      <c r="AV188" s="1"/>
      <c r="AW188" s="1"/>
    </row>
    <row r="189" spans="1:49" hidden="1" x14ac:dyDescent="0.2">
      <c r="A189" s="39"/>
      <c r="B189" s="39"/>
      <c r="C189" s="1"/>
      <c r="D189" s="40"/>
      <c r="E189" s="40"/>
      <c r="F189" s="40"/>
      <c r="G189" s="40"/>
      <c r="H189" s="40"/>
      <c r="I189" s="40"/>
      <c r="J189" s="40"/>
      <c r="K189" s="1"/>
      <c r="L189" s="41"/>
      <c r="M189" s="41"/>
      <c r="N189" s="1"/>
      <c r="O189" s="14"/>
      <c r="P189" s="1"/>
      <c r="Q189" s="1"/>
      <c r="R189" s="3"/>
      <c r="S189" s="3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27"/>
      <c r="AQ189" s="27"/>
      <c r="AR189" s="1"/>
      <c r="AS189" s="12"/>
      <c r="AT189" s="1"/>
      <c r="AU189" s="1"/>
      <c r="AV189" s="1"/>
      <c r="AW189" s="1"/>
    </row>
    <row r="190" spans="1:49" x14ac:dyDescent="0.2">
      <c r="A190" s="28">
        <v>6097</v>
      </c>
      <c r="B190" s="29"/>
      <c r="D190" s="30" t="str">
        <f>VLOOKUP(A190,[2]leden!A$1:C$65536,2,FALSE)</f>
        <v>VAN DE VOORDE Johan</v>
      </c>
      <c r="E190" s="31"/>
      <c r="F190" s="31"/>
      <c r="G190" s="31"/>
      <c r="H190" s="31"/>
      <c r="I190" s="31"/>
      <c r="J190" s="32"/>
      <c r="L190" s="33" t="str">
        <f>VLOOKUP(A190,[2]leden!A$1:C$65536,3,FALSE)</f>
        <v>K.EBC</v>
      </c>
      <c r="M190" s="34"/>
      <c r="O190" s="9" t="str">
        <f>VLOOKUP(A190,[2]leden!A$1:E$65536,5,FALSE)</f>
        <v>exc</v>
      </c>
      <c r="P190" s="9">
        <f>VLOOKUP(A190,[2]leden!A$1:D$65536,4,FALSE)</f>
        <v>0</v>
      </c>
      <c r="R190" s="9">
        <v>34</v>
      </c>
      <c r="S190" s="9">
        <v>52</v>
      </c>
      <c r="U190">
        <v>25</v>
      </c>
      <c r="V190">
        <v>39</v>
      </c>
      <c r="AP190" s="37">
        <f>ROUNDDOWN(AV190/AW190,3)</f>
        <v>0.64800000000000002</v>
      </c>
      <c r="AQ190" s="38"/>
      <c r="AS190" s="10" t="str">
        <f>IF(AP190&lt;0.765,"OG",IF(AND(AP190&gt;=0.765,AP190&lt;0.95),"MG",IF(AP190&gt;=0.95,"PR")))</f>
        <v>OG</v>
      </c>
      <c r="AV190">
        <f>SUM(R190,U190,X190,AA190,AD190,AG190,AJ190,AM190)</f>
        <v>59</v>
      </c>
      <c r="AW190">
        <f>SUM(S190,V190,Y190,AB190,AE190,AH190,AK190,AN190)</f>
        <v>91</v>
      </c>
    </row>
    <row r="191" spans="1:49" x14ac:dyDescent="0.2">
      <c r="A191" s="26" t="s">
        <v>7</v>
      </c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1"/>
      <c r="O191" s="14"/>
      <c r="P191" s="1"/>
      <c r="Q191" s="1"/>
      <c r="R191" s="3"/>
      <c r="S191" s="3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27"/>
      <c r="AQ191" s="27"/>
      <c r="AR191" s="1"/>
      <c r="AS191" s="12"/>
      <c r="AT191" s="1"/>
      <c r="AU191" s="1"/>
      <c r="AV191" s="1"/>
      <c r="AW191" s="1"/>
    </row>
    <row r="192" spans="1:49" ht="5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x14ac:dyDescent="0.2">
      <c r="A193" s="28">
        <v>6454</v>
      </c>
      <c r="B193" s="29"/>
      <c r="D193" s="30" t="str">
        <f>VLOOKUP(A193,[2]leden!A$1:C$65536,2,FALSE)</f>
        <v>VERCAMMEN Alwin</v>
      </c>
      <c r="E193" s="31"/>
      <c r="F193" s="31"/>
      <c r="G193" s="31"/>
      <c r="H193" s="31"/>
      <c r="I193" s="31"/>
      <c r="J193" s="32"/>
      <c r="L193" s="33" t="str">
        <f>VLOOKUP(A193,[2]leden!A$1:C$65536,3,FALSE)</f>
        <v>K.STER</v>
      </c>
      <c r="M193" s="34"/>
      <c r="O193" s="9" t="str">
        <f>VLOOKUP(A193,[2]leden!A$1:E$65536,5,FALSE)</f>
        <v>5°</v>
      </c>
      <c r="P193" s="9">
        <f>VLOOKUP(A193,[2]leden!A$1:D$65536,4,FALSE)</f>
        <v>0</v>
      </c>
      <c r="R193" s="9">
        <v>15</v>
      </c>
      <c r="S193" s="9">
        <v>35</v>
      </c>
      <c r="U193">
        <v>15</v>
      </c>
      <c r="V193">
        <v>41</v>
      </c>
      <c r="X193">
        <v>14</v>
      </c>
      <c r="Y193">
        <v>35</v>
      </c>
      <c r="AA193">
        <v>15</v>
      </c>
      <c r="AB193">
        <v>57</v>
      </c>
      <c r="AP193" s="37">
        <f>ROUNDDOWN(AV193/AW193,3)</f>
        <v>0.35099999999999998</v>
      </c>
      <c r="AQ193" s="38"/>
      <c r="AS193" s="10" t="b">
        <f>IF(AP193&lt;0.275,"OG",IF(AND(AP193&gt;=0.275,AP193&lt;0.335),"MG",IF(AND(AP193&gt;=0.355,AP193&lt;0.405),"PR",IF(AND(AP193&gt;=0.405,AP193&lt;0.495),"DPR",IF(AND(AP193&gt;=0.495,AP193&lt;0.61),"DRPR")))))</f>
        <v>0</v>
      </c>
      <c r="AV193">
        <f>SUM(R193,U193,X193,AA193,AD193,AG193,AJ193,AM193)</f>
        <v>59</v>
      </c>
      <c r="AW193">
        <f>SUM(S193,V193,Y193,AB193,AE193,AH193,AK193,AN193)</f>
        <v>168</v>
      </c>
    </row>
    <row r="194" spans="1:49" ht="4.5" customHeight="1" x14ac:dyDescent="0.2">
      <c r="P194" s="9"/>
      <c r="AS194" s="10"/>
    </row>
    <row r="195" spans="1:49" x14ac:dyDescent="0.2">
      <c r="A195" s="28">
        <v>7682</v>
      </c>
      <c r="B195" s="29"/>
      <c r="D195" s="30" t="str">
        <f>VLOOKUP(A195,[2]leden!A$1:C$65536,2,FALSE)</f>
        <v>MATHIEU Ivan</v>
      </c>
      <c r="E195" s="31"/>
      <c r="F195" s="31"/>
      <c r="G195" s="31"/>
      <c r="H195" s="31"/>
      <c r="I195" s="31"/>
      <c r="J195" s="32"/>
      <c r="L195" s="33" t="str">
        <f>VLOOKUP(A195,[2]leden!A$1:C$65536,3,FALSE)</f>
        <v>KOH</v>
      </c>
      <c r="M195" s="34"/>
      <c r="O195" s="9" t="str">
        <f>VLOOKUP(A195,[2]leden!A$1:E$65536,5,FALSE)</f>
        <v>5°</v>
      </c>
      <c r="P195" s="9">
        <f>VLOOKUP(A195,[2]leden!A$1:D$65536,4,FALSE)</f>
        <v>0</v>
      </c>
      <c r="R195" s="9">
        <v>15</v>
      </c>
      <c r="S195" s="9">
        <v>64</v>
      </c>
      <c r="U195">
        <v>15</v>
      </c>
      <c r="V195">
        <v>55</v>
      </c>
      <c r="X195">
        <v>12</v>
      </c>
      <c r="Y195">
        <v>55</v>
      </c>
      <c r="AA195">
        <v>7</v>
      </c>
      <c r="AB195">
        <v>36</v>
      </c>
      <c r="AP195" s="37">
        <f>ROUNDDOWN(AV195/AW195,3)</f>
        <v>0.23300000000000001</v>
      </c>
      <c r="AQ195" s="38"/>
      <c r="AS195" s="10" t="str">
        <f>IF(AP195&lt;0.275,"OG",IF(AND(AP195&gt;=0.275,AP195&lt;0.335),"MG",IF(AND(AP195&gt;=0.355,AP195&lt;0.405),"PR",IF(AND(AP195&gt;=0.405,AP195&lt;0.495),"DPR",IF(AND(AP195&gt;=0.495,AP195&lt;0.61),"DRPR")))))</f>
        <v>OG</v>
      </c>
      <c r="AV195">
        <f>SUM(R195,U195,X195,AA195,AD195,AG195,AJ195,AM195)</f>
        <v>49</v>
      </c>
      <c r="AW195">
        <f>SUM(S195,V195,Y195,AB195,AE195,AH195,AK195,AN195)</f>
        <v>210</v>
      </c>
    </row>
    <row r="196" spans="1:49" ht="4.5" customHeight="1" x14ac:dyDescent="0.2">
      <c r="P196" s="9"/>
      <c r="AS196" s="10"/>
    </row>
    <row r="197" spans="1:49" x14ac:dyDescent="0.2">
      <c r="A197" s="28">
        <v>7048</v>
      </c>
      <c r="B197" s="29"/>
      <c r="D197" s="30" t="str">
        <f>VLOOKUP(A197,[2]leden!A$1:C$65536,2,FALSE)</f>
        <v>STILTEN Rik</v>
      </c>
      <c r="E197" s="31"/>
      <c r="F197" s="31"/>
      <c r="G197" s="31"/>
      <c r="H197" s="31"/>
      <c r="I197" s="31"/>
      <c r="J197" s="32"/>
      <c r="L197" s="33" t="str">
        <f>VLOOKUP(A197,[2]leden!A$1:C$65536,3,FALSE)</f>
        <v>SMA</v>
      </c>
      <c r="M197" s="34"/>
      <c r="O197" s="9" t="str">
        <f>VLOOKUP(A197,[2]leden!A$1:E$65536,5,FALSE)</f>
        <v>4°</v>
      </c>
      <c r="P197">
        <f>VLOOKUP(A197,[2]leden!A$1:D$65536,4,FALSE)</f>
        <v>0</v>
      </c>
      <c r="R197" s="11">
        <v>18</v>
      </c>
      <c r="S197" s="11">
        <v>42</v>
      </c>
      <c r="T197" s="11"/>
      <c r="U197" s="13">
        <v>18</v>
      </c>
      <c r="V197" s="13">
        <v>35</v>
      </c>
      <c r="W197" s="11"/>
      <c r="X197" s="11">
        <v>18</v>
      </c>
      <c r="Y197" s="11">
        <v>36</v>
      </c>
      <c r="Z197" s="11"/>
      <c r="AA197" s="11">
        <v>18</v>
      </c>
      <c r="AB197" s="11">
        <v>30</v>
      </c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35">
        <f>ROUNDDOWN(AV197/AW197,3)</f>
        <v>0.503</v>
      </c>
      <c r="AQ197" s="36"/>
      <c r="AR197" s="11"/>
      <c r="AS197" s="10" t="str">
        <f>IF(AP197&lt;0.335,"OG",IF(AND(AP197&gt;=0.335,AP197&lt;0.405),"MG",IF(AND(AP197&gt;=0.405,AP197&lt;0.495),"PR",IF(AND(AP197&gt;=0.495,AP197&lt;0.61),"DPR",IF(AND(AP197&gt;=0.61,AP197&lt;0.765),"DRPR")))))</f>
        <v>DPR</v>
      </c>
      <c r="AV197">
        <f>SUM(R197,U197,X197,AA197,AD197,AG197,AJ197,AM197)</f>
        <v>72</v>
      </c>
      <c r="AW197">
        <f>SUM(S197,V197,Y197,AB197,AE197,AH197,AK197,AN197)</f>
        <v>143</v>
      </c>
    </row>
    <row r="198" spans="1:49" ht="4.5" customHeight="1" x14ac:dyDescent="0.2"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</row>
    <row r="199" spans="1:49" x14ac:dyDescent="0.2">
      <c r="A199" s="28">
        <v>4966</v>
      </c>
      <c r="B199" s="29"/>
      <c r="D199" s="30" t="str">
        <f>VLOOKUP(A199,[2]leden!A$1:C$65536,2,FALSE)</f>
        <v>ROSSEL Francis</v>
      </c>
      <c r="E199" s="31"/>
      <c r="F199" s="31"/>
      <c r="G199" s="31"/>
      <c r="H199" s="31"/>
      <c r="I199" s="31"/>
      <c r="J199" s="32"/>
      <c r="L199" s="33" t="str">
        <f>VLOOKUP(A199,[2]leden!A$1:C$65536,3,FALSE)</f>
        <v>UN</v>
      </c>
      <c r="M199" s="34"/>
      <c r="O199" s="9" t="str">
        <f>VLOOKUP(A199,[2]leden!A$1:E$65536,5,FALSE)</f>
        <v>3°</v>
      </c>
      <c r="P199" s="9">
        <f>VLOOKUP(A199,[2]leden!A$1:D$65536,4,FALSE)</f>
        <v>0</v>
      </c>
      <c r="R199" s="9">
        <v>12</v>
      </c>
      <c r="S199" s="9">
        <v>39</v>
      </c>
      <c r="U199">
        <v>22</v>
      </c>
      <c r="V199">
        <v>45</v>
      </c>
      <c r="X199">
        <v>14</v>
      </c>
      <c r="Y199">
        <v>64</v>
      </c>
      <c r="AA199">
        <v>16</v>
      </c>
      <c r="AB199">
        <v>71</v>
      </c>
      <c r="AP199" s="37">
        <f>ROUNDDOWN(AV199/AW199,3)</f>
        <v>0.29199999999999998</v>
      </c>
      <c r="AQ199" s="38"/>
      <c r="AS199" s="10" t="str">
        <f>IF(AP199&lt;0.405,"OG",IF(AND(AP199&gt;=0.405,AP199&lt;0.495),"MG",IF(AND(AP199&gt;=0.495,AP199&lt;0.61),"PR",IF(AND(AP199&gt;=0.61,AP199&lt;0.765),"DPR",IF(AND(AP199&gt;=0.765,AP199&lt;0.95),"DRPR")))))</f>
        <v>OG</v>
      </c>
      <c r="AV199">
        <f>SUM(R199,U199,X199,AA199,AD199,AG199,AJ199,AM199)</f>
        <v>64</v>
      </c>
      <c r="AW199">
        <f>SUM(S199,V199,Y199,AB199,AE199,AH199,AK199,AN199)</f>
        <v>219</v>
      </c>
    </row>
    <row r="200" spans="1:49" ht="3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x14ac:dyDescent="0.2">
      <c r="A201" s="28">
        <v>4036</v>
      </c>
      <c r="B201" s="29"/>
      <c r="D201" s="30" t="str">
        <f>VLOOKUP(A201,[2]leden!A$1:C$65536,2,FALSE)</f>
        <v>STRYPENS Lucien</v>
      </c>
      <c r="E201" s="31"/>
      <c r="F201" s="31"/>
      <c r="G201" s="31"/>
      <c r="H201" s="31"/>
      <c r="I201" s="31"/>
      <c r="J201" s="32"/>
      <c r="L201" s="33" t="str">
        <f>VLOOKUP(A201,[2]leden!A$1:C$65536,3,FALSE)</f>
        <v>KBCAW</v>
      </c>
      <c r="M201" s="34"/>
      <c r="O201" s="9" t="str">
        <f>VLOOKUP(A201,[2]leden!A$1:E$65536,5,FALSE)</f>
        <v>3°</v>
      </c>
      <c r="P201" s="9">
        <f>VLOOKUP(A201,[2]leden!A$1:D$65536,4,FALSE)</f>
        <v>0</v>
      </c>
      <c r="R201" s="9">
        <v>22</v>
      </c>
      <c r="S201" s="9">
        <v>63</v>
      </c>
      <c r="U201">
        <v>22</v>
      </c>
      <c r="V201">
        <v>38</v>
      </c>
      <c r="X201">
        <v>22</v>
      </c>
      <c r="Y201">
        <v>55</v>
      </c>
      <c r="AA201">
        <v>16</v>
      </c>
      <c r="AB201">
        <v>30</v>
      </c>
      <c r="AP201" s="37">
        <f>ROUNDDOWN(AV201/AW201,3)</f>
        <v>0.44</v>
      </c>
      <c r="AQ201" s="38"/>
      <c r="AS201" s="10" t="str">
        <f>IF(AP201&lt;0.405,"OG",IF(AND(AP201&gt;=0.405,AP201&lt;0.495),"MG",IF(AND(AP201&gt;=0.495,AP201&lt;0.61),"PR",IF(AND(AP201&gt;=0.61,AP201&lt;0.765),"DPR",IF(AND(AP201&gt;=0.765,AP201&lt;0.95),"DRPR")))))</f>
        <v>MG</v>
      </c>
      <c r="AV201">
        <f>SUM(R201,U201,X201,AA201,AD201,AG201,AJ201,AM201)</f>
        <v>82</v>
      </c>
      <c r="AW201">
        <f>SUM(S201,V201,Y201,AB201,AE201,AH201,AK201,AN201)</f>
        <v>186</v>
      </c>
    </row>
    <row r="202" spans="1:49" ht="3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x14ac:dyDescent="0.2">
      <c r="A203" s="28">
        <v>9278</v>
      </c>
      <c r="B203" s="29"/>
      <c r="D203" s="30" t="str">
        <f>VLOOKUP(A203,[2]leden!A$1:C$65536,2,FALSE)</f>
        <v>BOONE Koen</v>
      </c>
      <c r="E203" s="31"/>
      <c r="F203" s="31"/>
      <c r="G203" s="31"/>
      <c r="H203" s="31"/>
      <c r="I203" s="31"/>
      <c r="J203" s="32"/>
      <c r="L203" s="33" t="str">
        <f>VLOOKUP(A203,[2]leden!A$1:C$65536,3,FALSE)</f>
        <v>QU</v>
      </c>
      <c r="M203" s="34"/>
      <c r="O203" s="9" t="str">
        <f>VLOOKUP(A203,[2]leden!A$1:E$65536,5,FALSE)</f>
        <v>2°</v>
      </c>
      <c r="P203" s="9">
        <f>VLOOKUP(A203,[2]leden!A$1:D$65536,4,FALSE)</f>
        <v>0</v>
      </c>
      <c r="R203" s="9">
        <v>22</v>
      </c>
      <c r="S203" s="9">
        <v>44</v>
      </c>
      <c r="U203">
        <v>22</v>
      </c>
      <c r="V203">
        <v>33</v>
      </c>
      <c r="X203">
        <v>22</v>
      </c>
      <c r="Y203">
        <v>45</v>
      </c>
      <c r="AA203">
        <v>18</v>
      </c>
      <c r="AB203">
        <v>57</v>
      </c>
      <c r="AP203" s="37">
        <f>ROUNDDOWN(AV203/AW203,3)</f>
        <v>0.46899999999999997</v>
      </c>
      <c r="AQ203" s="38"/>
      <c r="AS203" s="10" t="str">
        <f>IF(AP203&lt;0.495,"OG",IF(AND(AP203&gt;=0.495,AP203&lt;0.61),"MG",IF(AND(AP203&gt;=0.61,AP203&lt;0.765),"PR",IF(AND(AP203&gt;=0.795,AP203&lt;0.95),"DPR",IF(AP203&gt;=0.95,"DRPR")))))</f>
        <v>OG</v>
      </c>
      <c r="AV203">
        <f>SUM(R203,U203,X203,AA203,AD203,AG203,AJ203,AM203)</f>
        <v>84</v>
      </c>
      <c r="AW203">
        <f>SUM(S203,V203,Y203,AB203,AE203,AH203,AK203,AN203)</f>
        <v>179</v>
      </c>
    </row>
    <row r="204" spans="1:49" ht="3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x14ac:dyDescent="0.2">
      <c r="A205" s="28">
        <v>9066</v>
      </c>
      <c r="B205" s="29"/>
      <c r="D205" s="30" t="str">
        <f>VLOOKUP(A205,[2]leden!A$1:C$65536,2,FALSE)</f>
        <v>WILLEMS  Raymond</v>
      </c>
      <c r="E205" s="31"/>
      <c r="F205" s="31"/>
      <c r="G205" s="31"/>
      <c r="H205" s="31"/>
      <c r="I205" s="31"/>
      <c r="J205" s="32"/>
      <c r="L205" s="33" t="str">
        <f>VLOOKUP(A205,[2]leden!A$1:C$65536,3,FALSE)</f>
        <v>KBCAW</v>
      </c>
      <c r="M205" s="34"/>
      <c r="O205" s="9" t="str">
        <f>VLOOKUP(A205,[2]leden!A$1:E$65536,5,FALSE)</f>
        <v>2°</v>
      </c>
      <c r="P205" s="9">
        <f>VLOOKUP(A205,[2]leden!A$1:D$65536,4,FALSE)</f>
        <v>0</v>
      </c>
      <c r="R205" s="9">
        <v>22</v>
      </c>
      <c r="S205" s="9">
        <v>35</v>
      </c>
      <c r="U205">
        <v>22</v>
      </c>
      <c r="V205">
        <v>61</v>
      </c>
      <c r="X205">
        <v>10</v>
      </c>
      <c r="Y205">
        <v>30</v>
      </c>
      <c r="AA205">
        <v>22</v>
      </c>
      <c r="AB205">
        <v>38</v>
      </c>
      <c r="AP205" s="37">
        <f>ROUNDDOWN(AV205/AW205,3)</f>
        <v>0.46300000000000002</v>
      </c>
      <c r="AQ205" s="38"/>
      <c r="AS205" s="10" t="str">
        <f>IF(AP205&lt;0.495,"OG",IF(AND(AP205&gt;=0.495,AP205&lt;0.61),"MG",IF(AND(AP205&gt;=0.61,AP205&lt;0.765),"PR",IF(AND(AP205&gt;=0.795,AP205&lt;0.95),"DPR",IF(AP205&gt;=0.95,"DRPR")))))</f>
        <v>OG</v>
      </c>
      <c r="AV205">
        <f>SUM(R205,U205,X205,AA205,AD205,AG205,AJ205,AM205)</f>
        <v>76</v>
      </c>
      <c r="AW205">
        <f>SUM(S205,V205,Y205,AB205,AE205,AH205,AK205,AN205)</f>
        <v>164</v>
      </c>
    </row>
    <row r="206" spans="1:49" ht="4.5" customHeight="1" x14ac:dyDescent="0.2"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</row>
    <row r="207" spans="1:49" x14ac:dyDescent="0.2">
      <c r="A207" s="28">
        <v>4942</v>
      </c>
      <c r="B207" s="29"/>
      <c r="D207" s="30" t="str">
        <f>VLOOKUP(A207,[2]leden!A$1:C$65536,2,FALSE)</f>
        <v>BAETENS Marc</v>
      </c>
      <c r="E207" s="31"/>
      <c r="F207" s="31"/>
      <c r="G207" s="31"/>
      <c r="H207" s="31"/>
      <c r="I207" s="31"/>
      <c r="J207" s="32"/>
      <c r="L207" s="33" t="str">
        <f>VLOOKUP(A207,[2]leden!A$1:C$65536,3,FALSE)</f>
        <v>QU</v>
      </c>
      <c r="M207" s="34"/>
      <c r="O207" s="9" t="str">
        <f>VLOOKUP(A207,[2]leden!A$1:E$65536,5,FALSE)</f>
        <v>1°</v>
      </c>
      <c r="P207" s="9">
        <f>VLOOKUP(A207,[2]leden!A$1:D$65536,4,FALSE)</f>
        <v>0</v>
      </c>
      <c r="R207" s="9">
        <v>27</v>
      </c>
      <c r="S207" s="9">
        <v>43</v>
      </c>
      <c r="U207">
        <v>27</v>
      </c>
      <c r="V207">
        <v>49</v>
      </c>
      <c r="X207">
        <v>15</v>
      </c>
      <c r="Y207">
        <v>25</v>
      </c>
      <c r="AA207">
        <v>22</v>
      </c>
      <c r="AB207">
        <v>45</v>
      </c>
      <c r="AP207" s="37">
        <f>ROUNDDOWN(AV207/AW207,3)</f>
        <v>0.56100000000000005</v>
      </c>
      <c r="AQ207" s="38"/>
      <c r="AS207" s="10" t="str">
        <f>IF(AP207&lt;0.61,"OG",IF(AND(AP207&gt;=0.61,AP207&lt;0.765),"MG",IF(AND(AP207&gt;=0.765,AP207&lt;0.95),"PR",IF(AP207&gt;=0.95,"DPR"))))</f>
        <v>OG</v>
      </c>
      <c r="AV207">
        <f>SUM(R207,U207,X207,AA207,AD207,AG207,AJ207,AM207)</f>
        <v>91</v>
      </c>
      <c r="AW207">
        <f>SUM(S207,V207,Y207,AB207,AE207,AH207,AK207,AN207)</f>
        <v>162</v>
      </c>
    </row>
    <row r="208" spans="1:49" ht="4.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x14ac:dyDescent="0.2">
      <c r="A209" s="28">
        <v>4473</v>
      </c>
      <c r="B209" s="29"/>
      <c r="D209" s="30" t="str">
        <f>VLOOKUP(A209,[2]leden!A$1:C$65536,2,FALSE)</f>
        <v>DE BAETS Ronny</v>
      </c>
      <c r="E209" s="31"/>
      <c r="F209" s="31"/>
      <c r="G209" s="31"/>
      <c r="H209" s="31"/>
      <c r="I209" s="31"/>
      <c r="J209" s="32"/>
      <c r="L209" s="33" t="str">
        <f>VLOOKUP(A209,[2]leden!A$1:C$65536,3,FALSE)</f>
        <v>K.EBC</v>
      </c>
      <c r="M209" s="34"/>
      <c r="O209" s="9" t="str">
        <f>VLOOKUP(A209,[2]leden!A$1:E$65536,5,FALSE)</f>
        <v>1°</v>
      </c>
      <c r="P209" s="9">
        <f>VLOOKUP(A209,[2]leden!A$1:D$65536,4,FALSE)</f>
        <v>0</v>
      </c>
      <c r="R209" s="9">
        <v>27</v>
      </c>
      <c r="S209" s="9">
        <v>41</v>
      </c>
      <c r="U209">
        <v>27</v>
      </c>
      <c r="V209">
        <v>43</v>
      </c>
      <c r="X209">
        <v>27</v>
      </c>
      <c r="Y209">
        <v>44</v>
      </c>
      <c r="AA209">
        <v>15</v>
      </c>
      <c r="AB209">
        <v>39</v>
      </c>
      <c r="AP209" s="37">
        <f>ROUNDDOWN(AV209/AW209,3)</f>
        <v>0.57399999999999995</v>
      </c>
      <c r="AQ209" s="38"/>
      <c r="AS209" s="10" t="str">
        <f>IF(AP209&lt;0.61,"OG",IF(AND(AP209&gt;=0.61,AP209&lt;0.765),"MG",IF(AND(AP209&gt;=0.765,AP209&lt;0.95),"PR",IF(AP209&gt;=0.95,"DPR"))))</f>
        <v>OG</v>
      </c>
      <c r="AV209">
        <f>SUM(R209,U209,X209,AA209,AD209,AG209,AJ209,AM209)</f>
        <v>96</v>
      </c>
      <c r="AW209">
        <f>SUM(S209,V209,Y209,AB209,AE209,AH209,AK209,AN209)</f>
        <v>167</v>
      </c>
    </row>
    <row r="210" spans="1:49" ht="4.5" customHeight="1" x14ac:dyDescent="0.2"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</row>
    <row r="211" spans="1:49" x14ac:dyDescent="0.2">
      <c r="A211" s="28">
        <v>4790</v>
      </c>
      <c r="B211" s="29"/>
      <c r="D211" s="30" t="str">
        <f>VLOOKUP(A211,[2]leden!A$1:C$65536,2,FALSE)</f>
        <v>DE MOOR Frederik</v>
      </c>
      <c r="E211" s="31"/>
      <c r="F211" s="31"/>
      <c r="G211" s="31"/>
      <c r="H211" s="31"/>
      <c r="I211" s="31"/>
      <c r="J211" s="32"/>
      <c r="L211" s="33" t="str">
        <f>VLOOKUP(A211,[2]leden!A$1:C$65536,3,FALSE)</f>
        <v>K.GHOK</v>
      </c>
      <c r="M211" s="34"/>
      <c r="O211" s="9" t="str">
        <f>VLOOKUP(A211,[2]leden!A$1:E$65536,5,FALSE)</f>
        <v>1°</v>
      </c>
      <c r="P211" s="9">
        <f>VLOOKUP(A211,[2]leden!A$1:D$65536,4,FALSE)</f>
        <v>0</v>
      </c>
      <c r="R211" s="9">
        <v>27</v>
      </c>
      <c r="S211" s="9">
        <v>39</v>
      </c>
      <c r="U211">
        <v>24</v>
      </c>
      <c r="V211">
        <v>32</v>
      </c>
      <c r="X211">
        <v>27</v>
      </c>
      <c r="Y211">
        <v>36</v>
      </c>
      <c r="AA211">
        <v>22</v>
      </c>
      <c r="AB211">
        <v>35</v>
      </c>
      <c r="AP211" s="37">
        <f>ROUNDDOWN(AV211/AW211,3)</f>
        <v>0.70399999999999996</v>
      </c>
      <c r="AQ211" s="38"/>
      <c r="AS211" s="10" t="str">
        <f>IF(AP211&lt;0.61,"OG",IF(AND(AP211&gt;=0.61,AP211&lt;0.765),"MG",IF(AND(AP211&gt;=0.765,AP211&lt;0.95),"PR",IF(AP211&gt;=0.95,"DPR"))))</f>
        <v>MG</v>
      </c>
      <c r="AV211">
        <f>SUM(R211,U211,X211,AA211,AD211,AG211,AJ211,AM211)</f>
        <v>100</v>
      </c>
      <c r="AW211">
        <f>SUM(S211,V211,Y211,AB211,AE211,AH211,AK211,AN211)</f>
        <v>142</v>
      </c>
    </row>
    <row r="212" spans="1:49" ht="3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x14ac:dyDescent="0.2">
      <c r="A213" s="28">
        <v>6117</v>
      </c>
      <c r="B213" s="29"/>
      <c r="D213" s="30" t="str">
        <f>VLOOKUP(A213,[2]leden!A$1:C$65536,2,FALSE)</f>
        <v>VAN VOSSELEN Christoph</v>
      </c>
      <c r="E213" s="31"/>
      <c r="F213" s="31"/>
      <c r="G213" s="31"/>
      <c r="H213" s="31"/>
      <c r="I213" s="31"/>
      <c r="J213" s="32"/>
      <c r="L213" s="33" t="str">
        <f>VLOOKUP(A213,[2]leden!A$1:C$65536,3,FALSE)</f>
        <v>KGV</v>
      </c>
      <c r="M213" s="34"/>
      <c r="O213" s="9" t="str">
        <f>VLOOKUP(A213,[2]leden!A$1:E$65536,5,FALSE)</f>
        <v>exc</v>
      </c>
      <c r="P213" s="9">
        <f>VLOOKUP(A213,[2]leden!A$1:D$65536,4,FALSE)</f>
        <v>0</v>
      </c>
      <c r="R213" s="9">
        <v>34</v>
      </c>
      <c r="S213" s="9">
        <v>53</v>
      </c>
      <c r="U213">
        <v>34</v>
      </c>
      <c r="V213">
        <v>48</v>
      </c>
      <c r="X213">
        <v>34</v>
      </c>
      <c r="Y213">
        <v>35</v>
      </c>
      <c r="AA213">
        <v>17</v>
      </c>
      <c r="AB213">
        <v>23</v>
      </c>
      <c r="AP213" s="37">
        <f>ROUNDDOWN(AV213/AW213,3)</f>
        <v>0.748</v>
      </c>
      <c r="AQ213" s="38"/>
      <c r="AS213" s="10" t="str">
        <f>IF(AP213&lt;0.765,"OG",IF(AND(AP213&gt;=0.765,AP213&lt;0.95),"MG",IF(AP213&gt;=0.95,"PR")))</f>
        <v>OG</v>
      </c>
      <c r="AV213">
        <f>SUM(R213,U213,X213,AA213,AD213,AG213,AJ213,AM213)</f>
        <v>119</v>
      </c>
      <c r="AW213">
        <f>SUM(S213,V213,Y213,AB213,AE213,AH213,AK213,AN213)</f>
        <v>159</v>
      </c>
    </row>
    <row r="214" spans="1:49" ht="3" customHeight="1" x14ac:dyDescent="0.2">
      <c r="P214" s="9"/>
    </row>
    <row r="215" spans="1:49" x14ac:dyDescent="0.2">
      <c r="A215" s="28">
        <v>1344</v>
      </c>
      <c r="B215" s="29"/>
      <c r="D215" s="30" t="s">
        <v>8</v>
      </c>
      <c r="E215" s="31"/>
      <c r="F215" s="31"/>
      <c r="G215" s="31"/>
      <c r="H215" s="31"/>
      <c r="I215" s="31"/>
      <c r="J215" s="32"/>
      <c r="L215" s="33" t="s">
        <v>9</v>
      </c>
      <c r="M215" s="34"/>
      <c r="O215" s="9" t="s">
        <v>10</v>
      </c>
      <c r="P215" s="9">
        <v>0</v>
      </c>
      <c r="R215" s="9">
        <v>34</v>
      </c>
      <c r="S215" s="9">
        <v>36</v>
      </c>
      <c r="U215">
        <v>32</v>
      </c>
      <c r="V215">
        <v>48</v>
      </c>
      <c r="X215">
        <v>25</v>
      </c>
      <c r="Y215">
        <v>35</v>
      </c>
      <c r="AA215">
        <v>34</v>
      </c>
      <c r="AB215">
        <v>30</v>
      </c>
      <c r="AP215" s="37">
        <f>ROUNDDOWN(AV215/AW215,3)</f>
        <v>0.83799999999999997</v>
      </c>
      <c r="AQ215" s="38"/>
      <c r="AS215" s="10" t="str">
        <f>IF(AP215&lt;0.765,"OG",IF(AND(AP215&gt;=0.765,AP215&lt;0.95),"MG",IF(AP215&gt;=0.95,"PR")))</f>
        <v>MG</v>
      </c>
      <c r="AV215">
        <f>SUM(R215,U215,X215,AA215,AD215,AG215,AJ215,AM215)</f>
        <v>125</v>
      </c>
      <c r="AW215">
        <f>SUM(S215,V215,Y215,AB215,AE215,AH215,AK215,AN215)</f>
        <v>149</v>
      </c>
    </row>
    <row r="216" spans="1:49" ht="3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x14ac:dyDescent="0.2">
      <c r="A217" s="28">
        <v>1340</v>
      </c>
      <c r="B217" s="29"/>
      <c r="D217" s="30" t="str">
        <f>VLOOKUP(A217,[2]leden!A$1:C$65536,2,FALSE)</f>
        <v>PEETERS Luc</v>
      </c>
      <c r="E217" s="31"/>
      <c r="F217" s="31"/>
      <c r="G217" s="31"/>
      <c r="H217" s="31"/>
      <c r="I217" s="31"/>
      <c r="J217" s="32"/>
      <c r="L217" s="33" t="str">
        <f>VLOOKUP(A217,[2]leden!A$1:C$65536,3,FALSE)</f>
        <v>odm</v>
      </c>
      <c r="M217" s="34"/>
      <c r="O217" s="9" t="str">
        <f>VLOOKUP(A217,[2]leden!A$1:E$65536,5,FALSE)</f>
        <v>EXC</v>
      </c>
      <c r="P217" s="9">
        <f>VLOOKUP(A217,[2]leden!A$1:D$65536,4,FALSE)</f>
        <v>0</v>
      </c>
      <c r="R217" s="9">
        <v>34</v>
      </c>
      <c r="S217" s="9">
        <v>30</v>
      </c>
      <c r="U217">
        <v>34</v>
      </c>
      <c r="V217">
        <v>41</v>
      </c>
      <c r="X217">
        <v>19</v>
      </c>
      <c r="Y217">
        <v>44</v>
      </c>
      <c r="AA217">
        <v>27</v>
      </c>
      <c r="AB217">
        <v>52</v>
      </c>
      <c r="AP217" s="37">
        <f>ROUNDDOWN(AV217/AW217,3)</f>
        <v>0.68200000000000005</v>
      </c>
      <c r="AQ217" s="38"/>
      <c r="AS217" s="10" t="str">
        <f>IF(AP217&lt;0.765,"OG",IF(AND(AP217&gt;=0.765,AP217&lt;0.95),"MG",IF(AP217&gt;=0.95,"PR")))</f>
        <v>OG</v>
      </c>
      <c r="AV217">
        <f>SUM(R217,U217,X217,AA217,AD217,AG217,AJ217,AM217)</f>
        <v>114</v>
      </c>
      <c r="AW217">
        <f>SUM(S217,V217,Y217,AB217,AE217,AH217,AK217,AN217)</f>
        <v>167</v>
      </c>
    </row>
    <row r="218" spans="1:49" ht="3" customHeight="1" x14ac:dyDescent="0.2">
      <c r="P218" s="9"/>
    </row>
    <row r="219" spans="1:49" x14ac:dyDescent="0.2">
      <c r="A219" s="28">
        <v>4363</v>
      </c>
      <c r="B219" s="29"/>
      <c r="D219" s="30" t="str">
        <f>VLOOKUP(A219,[2]leden!A$1:C$65536,2,FALSE)</f>
        <v>PRIEUS Andy</v>
      </c>
      <c r="E219" s="31"/>
      <c r="F219" s="31"/>
      <c r="G219" s="31"/>
      <c r="H219" s="31"/>
      <c r="I219" s="31"/>
      <c r="J219" s="32"/>
      <c r="L219" s="33" t="str">
        <f>VLOOKUP(A219,[2]leden!A$1:C$65536,3,FALSE)</f>
        <v>K.BR</v>
      </c>
      <c r="M219" s="34"/>
      <c r="O219" s="9" t="str">
        <f>VLOOKUP(A219,[2]leden!A$1:E$65536,5,FALSE)</f>
        <v>exc</v>
      </c>
      <c r="P219" s="9">
        <f>VLOOKUP(A219,[2]leden!A$1:D$65536,4,FALSE)</f>
        <v>0</v>
      </c>
      <c r="R219" s="9">
        <v>34</v>
      </c>
      <c r="S219" s="9">
        <v>23</v>
      </c>
      <c r="U219">
        <v>22</v>
      </c>
      <c r="V219">
        <v>30</v>
      </c>
      <c r="X219">
        <v>17</v>
      </c>
      <c r="Y219">
        <v>31</v>
      </c>
      <c r="AA219">
        <v>34</v>
      </c>
      <c r="AB219">
        <v>57</v>
      </c>
      <c r="AP219" s="37">
        <f>ROUNDDOWN(AV219/AW219,3)</f>
        <v>0.75800000000000001</v>
      </c>
      <c r="AQ219" s="38"/>
      <c r="AS219" s="10" t="str">
        <f>IF(AP219&lt;0.765,"OG",IF(AND(AP219&gt;=0.765,AP219&lt;0.95),"MG",IF(AP219&gt;=0.95,"PR")))</f>
        <v>OG</v>
      </c>
      <c r="AV219">
        <f>SUM(R219,U219,X219,AA219,AD219,AG219,AJ219,AM219)</f>
        <v>107</v>
      </c>
      <c r="AW219">
        <f>SUM(S219,V219,Y219,AB219,AE219,AH219,AK219,AN219)</f>
        <v>141</v>
      </c>
    </row>
    <row r="220" spans="1:49" ht="4.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x14ac:dyDescent="0.2">
      <c r="A221" s="28"/>
      <c r="B221" s="29"/>
      <c r="D221" s="30"/>
      <c r="E221" s="31"/>
      <c r="F221" s="31"/>
      <c r="G221" s="31"/>
      <c r="H221" s="31"/>
      <c r="I221" s="31"/>
      <c r="J221" s="32"/>
      <c r="L221" s="33"/>
      <c r="M221" s="34"/>
      <c r="O221" s="9"/>
      <c r="P221" s="9"/>
      <c r="R221" s="9"/>
      <c r="S221" s="9"/>
      <c r="AP221" s="37"/>
      <c r="AQ221" s="38"/>
      <c r="AS221" s="10"/>
    </row>
    <row r="222" spans="1:49" ht="4.5" customHeight="1" x14ac:dyDescent="0.2"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</row>
    <row r="223" spans="1:49" hidden="1" x14ac:dyDescent="0.2">
      <c r="A223" s="28"/>
      <c r="B223" s="29"/>
      <c r="D223" s="30" t="e">
        <f>VLOOKUP(A223,[2]leden!A$1:C$65536,2,FALSE)</f>
        <v>#N/A</v>
      </c>
      <c r="E223" s="31"/>
      <c r="F223" s="31"/>
      <c r="G223" s="31"/>
      <c r="H223" s="31"/>
      <c r="I223" s="31"/>
      <c r="J223" s="32"/>
      <c r="L223" s="33" t="e">
        <f>VLOOKUP(A223,[2]leden!A$1:C$65536,3,FALSE)</f>
        <v>#N/A</v>
      </c>
      <c r="M223" s="34"/>
      <c r="O223" s="9" t="e">
        <f>VLOOKUP(A223,[2]leden!A$1:D$65536,4,FALSE)</f>
        <v>#N/A</v>
      </c>
      <c r="R223" s="11"/>
      <c r="S223" s="11"/>
      <c r="T223" s="11"/>
      <c r="U223" s="13"/>
      <c r="V223" s="13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35" t="e">
        <f>ROUNDDOWN(AV223/AW223,3)</f>
        <v>#DIV/0!</v>
      </c>
      <c r="AQ223" s="36"/>
      <c r="AR223" s="11"/>
      <c r="AS223" s="10" t="e">
        <f>IF(AP223&lt;0.495,"OG",IF(AND(AP223&gt;=0.495,AP223&lt;0.61),"MG",IF(AND(AP223&gt;=0.61,AP223&lt;0.765),"PR",IF(AND(AP223&gt;=0.795,AP223&lt;0.95),"DPR",IF(AP223&gt;=0.95,"DRPR")))))</f>
        <v>#DIV/0!</v>
      </c>
      <c r="AV223">
        <f>SUM(R223,U223,X223)</f>
        <v>0</v>
      </c>
      <c r="AW223">
        <f>SUM(S223,V223,Y223)</f>
        <v>0</v>
      </c>
    </row>
    <row r="224" spans="1:49" ht="3.75" hidden="1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hidden="1" x14ac:dyDescent="0.2">
      <c r="A225" s="28"/>
      <c r="B225" s="29"/>
      <c r="D225" s="30" t="e">
        <f>VLOOKUP(A225,[2]leden!A$1:C$65536,2,FALSE)</f>
        <v>#N/A</v>
      </c>
      <c r="E225" s="31"/>
      <c r="F225" s="31"/>
      <c r="G225" s="31"/>
      <c r="H225" s="31"/>
      <c r="I225" s="31"/>
      <c r="J225" s="32"/>
      <c r="L225" s="33" t="e">
        <f>VLOOKUP(A225,[2]leden!A$1:C$65536,3,FALSE)</f>
        <v>#N/A</v>
      </c>
      <c r="M225" s="34"/>
      <c r="O225" s="9" t="e">
        <f>VLOOKUP(A225,[2]leden!A$1:D$65536,4,FALSE)</f>
        <v>#N/A</v>
      </c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35" t="e">
        <f>ROUNDDOWN(AV225/AW225,3)</f>
        <v>#DIV/0!</v>
      </c>
      <c r="AQ225" s="36"/>
      <c r="AR225" s="11"/>
      <c r="AS225" s="10" t="e">
        <f>IF(AP225&lt;0.495,"OG",IF(AND(AP225&gt;=0.495,AP225&lt;0.61),"MG",IF(AND(AP225&gt;=0.61,AP225&lt;0.765),"PR",IF(AND(AP225&gt;=0.795,AP225&lt;0.95),"DPR",IF(AP225&gt;=0.95,"DRPR")))))</f>
        <v>#DIV/0!</v>
      </c>
      <c r="AV225">
        <f>SUM(R225,U225,X225)</f>
        <v>0</v>
      </c>
      <c r="AW225">
        <f>SUM(S225,V225,Y225)</f>
        <v>0</v>
      </c>
    </row>
    <row r="226" spans="1:49" ht="3" hidden="1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hidden="1" x14ac:dyDescent="0.2">
      <c r="A227" s="28"/>
      <c r="B227" s="29"/>
      <c r="D227" s="30" t="e">
        <f>VLOOKUP(A227,[2]leden!A$1:C$65536,2,FALSE)</f>
        <v>#N/A</v>
      </c>
      <c r="E227" s="31"/>
      <c r="F227" s="31"/>
      <c r="G227" s="31"/>
      <c r="H227" s="31"/>
      <c r="I227" s="31"/>
      <c r="J227" s="32"/>
      <c r="L227" s="33" t="e">
        <f>VLOOKUP(A227,[2]leden!A$1:C$65536,3,FALSE)</f>
        <v>#N/A</v>
      </c>
      <c r="M227" s="34"/>
      <c r="O227" s="9" t="e">
        <f>VLOOKUP(A227,[2]leden!A$1:D$65536,4,FALSE)</f>
        <v>#N/A</v>
      </c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35" t="e">
        <f>ROUNDDOWN(AV227/AW227,3)</f>
        <v>#DIV/0!</v>
      </c>
      <c r="AQ227" s="36"/>
      <c r="AR227" s="11"/>
      <c r="AS227" s="10" t="e">
        <f>IF(AP227&lt;0.495,"OG",IF(AND(AP227&gt;=0.495,AP227&lt;0.61),"MG",IF(AND(AP227&gt;=0.61,AP227&lt;0.765),"PR",IF(AND(AP227&gt;=0.795,AP227&lt;0.95),"DPR",IF(AP227&gt;=0.95,"DRPR")))))</f>
        <v>#DIV/0!</v>
      </c>
      <c r="AV227">
        <f>SUM(R227,U227,X227)</f>
        <v>0</v>
      </c>
      <c r="AW227">
        <f>SUM(S227,V227,Y227)</f>
        <v>0</v>
      </c>
    </row>
    <row r="228" spans="1:49" ht="6" customHeight="1" x14ac:dyDescent="0.2">
      <c r="A228" s="15"/>
      <c r="B228" s="15"/>
      <c r="D228" s="18"/>
      <c r="E228" s="18"/>
      <c r="F228" s="18"/>
      <c r="G228" s="18"/>
      <c r="H228" s="18"/>
      <c r="I228" s="18"/>
      <c r="J228" s="18"/>
      <c r="L228" s="19"/>
      <c r="M228" s="19"/>
      <c r="O228" s="9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21"/>
      <c r="AQ228" s="21"/>
      <c r="AR228" s="11"/>
      <c r="AS228" s="11"/>
    </row>
    <row r="229" spans="1:49" x14ac:dyDescent="0.2">
      <c r="A229" s="26" t="s">
        <v>11</v>
      </c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1"/>
      <c r="O229" s="14"/>
      <c r="P229" s="1"/>
      <c r="Q229" s="1"/>
      <c r="R229" s="3"/>
      <c r="S229" s="3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27"/>
      <c r="AQ229" s="27"/>
      <c r="AR229" s="1"/>
      <c r="AS229" s="12"/>
      <c r="AT229" s="1"/>
      <c r="AU229" s="1"/>
      <c r="AV229" s="1"/>
      <c r="AW229" s="1"/>
    </row>
    <row r="230" spans="1:49" ht="5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x14ac:dyDescent="0.2">
      <c r="A231" s="28">
        <v>4456</v>
      </c>
      <c r="B231" s="29"/>
      <c r="D231" s="30" t="str">
        <f>VLOOKUP(A231,[2]leden!A$1:C$65536,2,FALSE)</f>
        <v>DUPONT Jean-Claude</v>
      </c>
      <c r="E231" s="31"/>
      <c r="F231" s="31"/>
      <c r="G231" s="31"/>
      <c r="H231" s="31"/>
      <c r="I231" s="31"/>
      <c r="J231" s="32"/>
      <c r="L231" s="33" t="str">
        <f>VLOOKUP(A231,[2]leden!A$1:C$65536,3,FALSE)</f>
        <v>UN</v>
      </c>
      <c r="M231" s="34"/>
      <c r="O231" s="9" t="str">
        <f>VLOOKUP(A231,[2]leden!A$1:E$65536,5,FALSE)</f>
        <v>2°</v>
      </c>
      <c r="P231" s="9">
        <f>VLOOKUP(A231,[2]leden!A$1:D$65536,4,FALSE)</f>
        <v>0</v>
      </c>
      <c r="R231" s="9">
        <v>22</v>
      </c>
      <c r="S231" s="9">
        <v>48</v>
      </c>
      <c r="U231">
        <v>22</v>
      </c>
      <c r="V231">
        <v>41</v>
      </c>
      <c r="X231">
        <v>17</v>
      </c>
      <c r="Y231">
        <v>49</v>
      </c>
      <c r="AA231">
        <v>22</v>
      </c>
      <c r="AB231">
        <v>60</v>
      </c>
      <c r="AD231">
        <v>11</v>
      </c>
      <c r="AE231">
        <v>27</v>
      </c>
      <c r="AG231">
        <v>18</v>
      </c>
      <c r="AH231">
        <v>36</v>
      </c>
      <c r="AP231" s="37">
        <f>ROUNDDOWN(AV231/AW231,3)</f>
        <v>0.42899999999999999</v>
      </c>
      <c r="AQ231" s="38"/>
      <c r="AS231" s="10" t="str">
        <f>IF(AP231&lt;0.495,"OG",IF(AND(AP231&gt;=0.495,AP231&lt;0.61),"MG",IF(AND(AP231&gt;=0.61,AP231&lt;0.765),"PR",IF(AND(AP231&gt;=0.795,AP231&lt;0.95),"DPR",IF(AP231&gt;=0.95,"DRPR")))))</f>
        <v>OG</v>
      </c>
      <c r="AV231">
        <f>SUM(R231,U231,X231,AA231,AD231,AG231,AJ231,AM231)</f>
        <v>112</v>
      </c>
      <c r="AW231">
        <f>SUM(S231,V231,Y231,AB231,AE231,AH231,AK231,AN231)</f>
        <v>261</v>
      </c>
    </row>
    <row r="232" spans="1:49" ht="3.75" customHeight="1" x14ac:dyDescent="0.2"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</row>
    <row r="233" spans="1:49" x14ac:dyDescent="0.2">
      <c r="A233" s="28">
        <v>6680</v>
      </c>
      <c r="B233" s="29"/>
      <c r="D233" s="30" t="str">
        <f>VLOOKUP(A233,[2]leden!A$1:C$65536,2,FALSE)</f>
        <v>FLAMEE Kurt</v>
      </c>
      <c r="E233" s="31"/>
      <c r="F233" s="31"/>
      <c r="G233" s="31"/>
      <c r="H233" s="31"/>
      <c r="I233" s="31"/>
      <c r="J233" s="32"/>
      <c r="L233" s="33" t="str">
        <f>VLOOKUP(A233,[2]leden!A$1:C$65536,3,FALSE)</f>
        <v>K.BR</v>
      </c>
      <c r="M233" s="34"/>
      <c r="O233" s="9" t="str">
        <f>VLOOKUP(A233,[2]leden!A$1:E$65536,5,FALSE)</f>
        <v>2°</v>
      </c>
      <c r="P233" s="9">
        <f>VLOOKUP(A233,[2]leden!A$1:D$65536,4,FALSE)</f>
        <v>0</v>
      </c>
      <c r="R233" s="9">
        <v>22</v>
      </c>
      <c r="S233" s="9">
        <v>39</v>
      </c>
      <c r="U233">
        <v>22</v>
      </c>
      <c r="V233">
        <v>49</v>
      </c>
      <c r="X233">
        <v>22</v>
      </c>
      <c r="Y233">
        <v>41</v>
      </c>
      <c r="AA233">
        <v>22</v>
      </c>
      <c r="AB233">
        <v>37</v>
      </c>
      <c r="AD233">
        <v>21</v>
      </c>
      <c r="AE233">
        <v>38</v>
      </c>
      <c r="AG233">
        <v>20</v>
      </c>
      <c r="AH233">
        <v>55</v>
      </c>
      <c r="AP233" s="37">
        <f>ROUNDDOWN(AV233/AW233,3)</f>
        <v>0.498</v>
      </c>
      <c r="AQ233" s="38"/>
      <c r="AS233" s="10" t="str">
        <f>IF(AP233&lt;0.495,"OG",IF(AND(AP233&gt;=0.495,AP233&lt;0.61),"MG",IF(AND(AP233&gt;=0.61,AP233&lt;0.765),"PR",IF(AND(AP233&gt;=0.795,AP233&lt;0.95),"DPR",IF(AP233&gt;=0.95,"DRPR")))))</f>
        <v>MG</v>
      </c>
      <c r="AV233">
        <f>SUM(R233,U233,X233,AA233,AD233,AG233,AJ233,AM233)</f>
        <v>129</v>
      </c>
      <c r="AW233">
        <f>SUM(S233,V233,Y233,AB233,AE233,AH233,AK233,AN233)</f>
        <v>259</v>
      </c>
    </row>
    <row r="234" spans="1:49" ht="4.5" customHeight="1" x14ac:dyDescent="0.2"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</row>
    <row r="235" spans="1:49" x14ac:dyDescent="0.2">
      <c r="A235" s="28">
        <v>8888</v>
      </c>
      <c r="B235" s="29"/>
      <c r="D235" s="30" t="str">
        <f>VLOOKUP(A235,[2]leden!A$1:C$65536,2,FALSE)</f>
        <v>DE MEYER Erik</v>
      </c>
      <c r="E235" s="31"/>
      <c r="F235" s="31"/>
      <c r="G235" s="31"/>
      <c r="H235" s="31"/>
      <c r="I235" s="31"/>
      <c r="J235" s="32"/>
      <c r="L235" s="33" t="str">
        <f>VLOOKUP(A235,[2]leden!A$1:C$65536,3,FALSE)</f>
        <v>ACG</v>
      </c>
      <c r="M235" s="34"/>
      <c r="O235" s="9" t="str">
        <f>VLOOKUP(A235,[2]leden!A$1:E$65536,5,FALSE)</f>
        <v>2°</v>
      </c>
      <c r="P235" s="9">
        <f>VLOOKUP(A235,[2]leden!A$1:D$65536,4,FALSE)</f>
        <v>0</v>
      </c>
      <c r="R235" s="9">
        <v>22</v>
      </c>
      <c r="S235" s="9">
        <v>55</v>
      </c>
      <c r="U235">
        <v>22</v>
      </c>
      <c r="V235">
        <v>45</v>
      </c>
      <c r="X235">
        <v>22</v>
      </c>
      <c r="Y235">
        <v>30</v>
      </c>
      <c r="AA235">
        <v>22</v>
      </c>
      <c r="AB235">
        <v>55</v>
      </c>
      <c r="AD235">
        <v>13</v>
      </c>
      <c r="AE235">
        <v>31</v>
      </c>
      <c r="AG235">
        <v>8</v>
      </c>
      <c r="AH235">
        <v>35</v>
      </c>
      <c r="AP235" s="37">
        <f>ROUNDDOWN(AV235/AW235,3)</f>
        <v>0.434</v>
      </c>
      <c r="AQ235" s="38"/>
      <c r="AS235" s="10" t="str">
        <f>IF(AP235&lt;0.495,"OG",IF(AND(AP235&gt;=0.495,AP235&lt;0.61),"MG",IF(AND(AP235&gt;=0.61,AP235&lt;0.765),"PR",IF(AND(AP235&gt;=0.795,AP235&lt;0.95),"DPR",IF(AP235&gt;=0.95,"DRPR")))))</f>
        <v>OG</v>
      </c>
      <c r="AV235">
        <f>SUM(R235,U235,X235,AA235,AD235,AG235,AJ235,AM235)</f>
        <v>109</v>
      </c>
      <c r="AW235">
        <f>SUM(S235,V235,Y235,AB235,AE235,AH235,AK235,AN235)</f>
        <v>251</v>
      </c>
    </row>
    <row r="236" spans="1:49" ht="4.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1:49" x14ac:dyDescent="0.2">
      <c r="A237" s="28">
        <v>4390</v>
      </c>
      <c r="B237" s="29"/>
      <c r="D237" s="30" t="str">
        <f>VLOOKUP(A237,[2]leden!A$1:C$65536,2,FALSE)</f>
        <v>VAN MALDER Dirk</v>
      </c>
      <c r="E237" s="31"/>
      <c r="F237" s="31"/>
      <c r="G237" s="31"/>
      <c r="H237" s="31"/>
      <c r="I237" s="31"/>
      <c r="J237" s="32"/>
      <c r="L237" s="33" t="str">
        <f>VLOOKUP(A237,[2]leden!A$1:C$65536,3,FALSE)</f>
        <v>KOH</v>
      </c>
      <c r="M237" s="34"/>
      <c r="O237" s="9" t="str">
        <f>VLOOKUP(A237,[2]leden!A$1:E$65536,5,FALSE)</f>
        <v>1°</v>
      </c>
      <c r="P237" s="9">
        <f>VLOOKUP(A237,[2]leden!A$1:D$65536,4,FALSE)</f>
        <v>0</v>
      </c>
      <c r="R237" s="9">
        <v>27</v>
      </c>
      <c r="S237" s="9">
        <v>44</v>
      </c>
      <c r="U237">
        <v>27</v>
      </c>
      <c r="V237">
        <v>39</v>
      </c>
      <c r="X237">
        <v>27</v>
      </c>
      <c r="Y237">
        <v>27</v>
      </c>
      <c r="AA237">
        <v>27</v>
      </c>
      <c r="AB237">
        <v>35</v>
      </c>
      <c r="AD237">
        <v>27</v>
      </c>
      <c r="AE237">
        <v>42</v>
      </c>
      <c r="AG237">
        <v>27</v>
      </c>
      <c r="AH237">
        <v>35</v>
      </c>
      <c r="AP237" s="37">
        <f>ROUNDDOWN(AV237/AW237,3)</f>
        <v>0.72899999999999998</v>
      </c>
      <c r="AQ237" s="38"/>
      <c r="AS237" s="10" t="str">
        <f>IF(AP237&lt;0.61,"OG",IF(AND(AP237&gt;=0.61,AP237&lt;0.765),"MG",IF(AND(AP237&gt;=0.765,AP237&lt;0.95),"PR",IF(AP237&gt;=0.95,"DPR"))))</f>
        <v>MG</v>
      </c>
      <c r="AV237">
        <f>SUM(R237,U237,X237,AA237,AD237,AG237,AJ237,AM237)</f>
        <v>162</v>
      </c>
      <c r="AW237">
        <f>SUM(S237,V237,Y237,AB237,AE237,AH237,AK237,AN237)</f>
        <v>222</v>
      </c>
    </row>
    <row r="238" spans="1:49" ht="3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1:49" hidden="1" x14ac:dyDescent="0.2">
      <c r="A239" s="28"/>
      <c r="B239" s="29"/>
      <c r="D239" s="30" t="e">
        <f>VLOOKUP(A239,[2]leden!A$1:C$65536,2,FALSE)</f>
        <v>#N/A</v>
      </c>
      <c r="E239" s="31"/>
      <c r="F239" s="31"/>
      <c r="G239" s="31"/>
      <c r="H239" s="31"/>
      <c r="I239" s="31"/>
      <c r="J239" s="32"/>
      <c r="L239" s="33" t="e">
        <f>VLOOKUP(A239,[2]leden!A$1:C$65536,3,FALSE)</f>
        <v>#N/A</v>
      </c>
      <c r="M239" s="34"/>
      <c r="O239" s="9" t="e">
        <f>VLOOKUP(A239,[2]leden!A$1:D$65536,4,FALSE)</f>
        <v>#N/A</v>
      </c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3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35" t="e">
        <f>ROUNDDOWN(AV239/AW239,3)</f>
        <v>#DIV/0!</v>
      </c>
      <c r="AQ239" s="36"/>
      <c r="AR239" s="11"/>
      <c r="AS239" s="10" t="e">
        <f>IF(AP239&lt;0.495,"OG",IF(AND(AP239&gt;=0.495,AP239&lt;0.61),"MG",IF(AND(AP239&gt;=0.61,AP239&lt;0.765),"PR",IF(AND(AP239&gt;=0.795,AP239&lt;0.95),"DPR",IF(AP239&gt;=0.95,"DRPR")))))</f>
        <v>#DIV/0!</v>
      </c>
      <c r="AV239">
        <f>SUM(R239,U239,X239,AA239)</f>
        <v>0</v>
      </c>
      <c r="AW239">
        <f>SUM(S239,V239,Y239,AB239)</f>
        <v>0</v>
      </c>
    </row>
    <row r="240" spans="1:49" ht="3" hidden="1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:49" hidden="1" x14ac:dyDescent="0.2">
      <c r="A241" s="28"/>
      <c r="B241" s="29"/>
      <c r="D241" s="30" t="e">
        <f>VLOOKUP(A241,[2]leden!A$1:C$65536,2,FALSE)</f>
        <v>#N/A</v>
      </c>
      <c r="E241" s="31"/>
      <c r="F241" s="31"/>
      <c r="G241" s="31"/>
      <c r="H241" s="31"/>
      <c r="I241" s="31"/>
      <c r="J241" s="32"/>
      <c r="L241" s="33" t="e">
        <f>VLOOKUP(A241,[2]leden!A$1:C$65536,3,FALSE)</f>
        <v>#N/A</v>
      </c>
      <c r="M241" s="34"/>
      <c r="O241" s="9" t="e">
        <f>VLOOKUP(A241,[2]leden!A$1:D$65536,4,FALSE)</f>
        <v>#N/A</v>
      </c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3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35" t="e">
        <f>ROUNDDOWN(AV241/AW241,3)</f>
        <v>#DIV/0!</v>
      </c>
      <c r="AQ241" s="36"/>
      <c r="AR241" s="11"/>
      <c r="AS241" s="10" t="e">
        <f>IF(AP241&lt;0.495,"OG",IF(AND(AP241&gt;=0.495,AP241&lt;0.61),"MG",IF(AND(AP241&gt;=0.61,AP241&lt;0.765),"PR",IF(AND(AP241&gt;=0.795,AP241&lt;0.95),"DPR",IF(AP241&gt;=0.95,"DRPR")))))</f>
        <v>#DIV/0!</v>
      </c>
      <c r="AV241">
        <f>SUM(R241,U241,X241,AA241)</f>
        <v>0</v>
      </c>
      <c r="AW241">
        <f>SUM(S241,V241,Y241,AB241)</f>
        <v>0</v>
      </c>
    </row>
    <row r="242" spans="1:49" ht="4.5" hidden="1" customHeight="1" x14ac:dyDescent="0.2"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</row>
    <row r="243" spans="1:49" hidden="1" x14ac:dyDescent="0.2">
      <c r="A243" s="28"/>
      <c r="B243" s="29"/>
      <c r="D243" s="30" t="e">
        <f>VLOOKUP(A243,[2]leden!A$1:C$65536,2,FALSE)</f>
        <v>#N/A</v>
      </c>
      <c r="E243" s="31"/>
      <c r="F243" s="31"/>
      <c r="G243" s="31"/>
      <c r="H243" s="31"/>
      <c r="I243" s="31"/>
      <c r="J243" s="32"/>
      <c r="L243" s="33" t="e">
        <f>VLOOKUP(A243,[2]leden!A$1:C$65536,3,FALSE)</f>
        <v>#N/A</v>
      </c>
      <c r="M243" s="34"/>
      <c r="O243" s="9" t="e">
        <f>VLOOKUP(A243,[2]leden!A$1:D$65536,4,FALSE)</f>
        <v>#N/A</v>
      </c>
      <c r="R243" s="11"/>
      <c r="S243" s="11"/>
      <c r="T243" s="11"/>
      <c r="U243" s="13"/>
      <c r="V243" s="13"/>
      <c r="W243" s="11"/>
      <c r="X243" s="11"/>
      <c r="Y243" s="11"/>
      <c r="Z243" s="11"/>
      <c r="AA243" s="11"/>
      <c r="AB243" s="11"/>
      <c r="AC243" s="11"/>
      <c r="AD243" s="11"/>
      <c r="AE243" s="13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35" t="e">
        <f>ROUNDDOWN(AV243/AW243,3)</f>
        <v>#DIV/0!</v>
      </c>
      <c r="AQ243" s="36"/>
      <c r="AR243" s="11"/>
      <c r="AS243" s="10" t="e">
        <f>IF(AP243&lt;0.495,"OG",IF(AND(AP243&gt;=0.495,AP243&lt;0.61),"MG",IF(AND(AP243&gt;=0.61,AP243&lt;0.765),"PR",IF(AND(AP243&gt;=0.795,AP243&lt;0.95),"DPR",IF(AP243&gt;=0.95,"DRPR")))))</f>
        <v>#DIV/0!</v>
      </c>
      <c r="AV243">
        <f>SUM(R243,U243,X243,AA243)</f>
        <v>0</v>
      </c>
      <c r="AW243">
        <f>SUM(S243,V243,Y243,AB243)</f>
        <v>0</v>
      </c>
    </row>
    <row r="244" spans="1:49" ht="4.5" hidden="1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49" hidden="1" x14ac:dyDescent="0.2">
      <c r="A245" s="28"/>
      <c r="B245" s="29"/>
      <c r="D245" s="30" t="e">
        <f>VLOOKUP(A245,[2]leden!A$1:C$65536,2,FALSE)</f>
        <v>#N/A</v>
      </c>
      <c r="E245" s="31"/>
      <c r="F245" s="31"/>
      <c r="G245" s="31"/>
      <c r="H245" s="31"/>
      <c r="I245" s="31"/>
      <c r="J245" s="32"/>
      <c r="L245" s="33" t="e">
        <f>VLOOKUP(A245,[2]leden!A$1:C$65536,3,FALSE)</f>
        <v>#N/A</v>
      </c>
      <c r="M245" s="34"/>
      <c r="O245" s="9" t="e">
        <f>VLOOKUP(A245,[2]leden!A$1:D$65536,4,FALSE)</f>
        <v>#N/A</v>
      </c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35" t="e">
        <f>ROUNDDOWN(AV245/AW245,3)</f>
        <v>#DIV/0!</v>
      </c>
      <c r="AQ245" s="36"/>
      <c r="AR245" s="11"/>
      <c r="AS245" s="10" t="e">
        <f>IF(AP245&lt;0.495,"OG",IF(AND(AP245&gt;=0.495,AP245&lt;0.61),"MG",IF(AND(AP245&gt;=0.61,AP245&lt;0.765),"PR",IF(AND(AP245&gt;=0.795,AP245&lt;0.95),"DPR",IF(AP245&gt;=0.95,"DRPR")))))</f>
        <v>#DIV/0!</v>
      </c>
      <c r="AV245">
        <f>SUM(R245,U245,X245,AA245)</f>
        <v>0</v>
      </c>
      <c r="AW245">
        <f>SUM(S245,V245,Y245,AB245)</f>
        <v>0</v>
      </c>
    </row>
    <row r="246" spans="1:49" ht="3.75" hidden="1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 hidden="1" x14ac:dyDescent="0.2">
      <c r="A247" s="28"/>
      <c r="B247" s="29"/>
      <c r="D247" s="30" t="e">
        <f>VLOOKUP(A247,[2]leden!A$1:C$65536,2,FALSE)</f>
        <v>#N/A</v>
      </c>
      <c r="E247" s="31"/>
      <c r="F247" s="31"/>
      <c r="G247" s="31"/>
      <c r="H247" s="31"/>
      <c r="I247" s="31"/>
      <c r="J247" s="32"/>
      <c r="L247" s="33" t="e">
        <f>VLOOKUP(A247,[2]leden!A$1:C$65536,3,FALSE)</f>
        <v>#N/A</v>
      </c>
      <c r="M247" s="34"/>
      <c r="O247" s="9" t="e">
        <f>VLOOKUP(A247,[2]leden!A$1:D$65536,4,FALSE)</f>
        <v>#N/A</v>
      </c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3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35" t="e">
        <f>ROUNDDOWN(AV247/AW247,3)</f>
        <v>#DIV/0!</v>
      </c>
      <c r="AQ247" s="36"/>
      <c r="AR247" s="11"/>
      <c r="AS247" s="10" t="e">
        <f>IF(AP247&lt;0.495,"OG",IF(AND(AP247&gt;=0.495,AP247&lt;0.61),"MG",IF(AND(AP247&gt;=0.61,AP247&lt;0.765),"PR",IF(AND(AP247&gt;=0.795,AP247&lt;0.95),"DPR",IF(AP247&gt;=0.95,"DRPR")))))</f>
        <v>#DIV/0!</v>
      </c>
      <c r="AV247">
        <f>SUM(R247,U247,X247,AA247)</f>
        <v>0</v>
      </c>
      <c r="AW247">
        <f>SUM(S247,V247,Y247,AB247)</f>
        <v>0</v>
      </c>
    </row>
    <row r="248" spans="1:49" ht="6.75" customHeight="1" x14ac:dyDescent="0.2">
      <c r="A248" s="15"/>
      <c r="B248" s="15"/>
      <c r="C248" s="1"/>
      <c r="D248" s="18"/>
      <c r="E248" s="18"/>
      <c r="F248" s="18"/>
      <c r="G248" s="18"/>
      <c r="H248" s="18"/>
      <c r="I248" s="18"/>
      <c r="J248" s="18"/>
      <c r="K248" s="1"/>
      <c r="L248" s="19"/>
      <c r="M248" s="19"/>
      <c r="N248" s="1"/>
      <c r="O248" s="14"/>
      <c r="P248" s="1"/>
      <c r="Q248" s="1"/>
      <c r="R248" s="3"/>
      <c r="S248" s="3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20"/>
      <c r="AQ248" s="20"/>
      <c r="AR248" s="1"/>
      <c r="AS248" s="12"/>
      <c r="AT248" s="1"/>
      <c r="AU248" s="1"/>
      <c r="AV248" s="1"/>
      <c r="AW248" s="1"/>
    </row>
    <row r="249" spans="1:49" x14ac:dyDescent="0.2">
      <c r="A249" s="26" t="s">
        <v>12</v>
      </c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1"/>
      <c r="O249" s="14"/>
      <c r="P249" s="1"/>
      <c r="Q249" s="1"/>
      <c r="R249" s="3"/>
      <c r="S249" s="3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27"/>
      <c r="AQ249" s="27"/>
      <c r="AR249" s="1"/>
      <c r="AS249" s="12"/>
      <c r="AT249" s="1"/>
      <c r="AU249" s="1"/>
      <c r="AV249" s="1"/>
      <c r="AW249" s="1"/>
    </row>
    <row r="250" spans="1:49" ht="5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:49" x14ac:dyDescent="0.2">
      <c r="A251" s="28">
        <v>4305</v>
      </c>
      <c r="B251" s="29"/>
      <c r="D251" s="30" t="str">
        <f>VLOOKUP(A251,[2]leden!A$1:C$65536,2,FALSE)</f>
        <v>DE HERTOG Ives</v>
      </c>
      <c r="E251" s="31"/>
      <c r="F251" s="31"/>
      <c r="G251" s="31"/>
      <c r="H251" s="31"/>
      <c r="I251" s="31"/>
      <c r="J251" s="32"/>
      <c r="L251" s="33" t="str">
        <f>VLOOKUP(A251,[2]leden!A$1:C$65536,3,FALSE)</f>
        <v>KOH</v>
      </c>
      <c r="M251" s="34"/>
      <c r="O251" s="9" t="str">
        <f>VLOOKUP(A251,[2]leden!A$1:E$65536,5,FALSE)</f>
        <v>1°</v>
      </c>
      <c r="P251">
        <f>VLOOKUP(A251,[2]leden!A$1:D$65536,4,FALSE)</f>
        <v>0</v>
      </c>
      <c r="R251" s="11">
        <v>27</v>
      </c>
      <c r="S251" s="11">
        <v>33</v>
      </c>
      <c r="T251" s="11"/>
      <c r="U251" s="11">
        <v>27</v>
      </c>
      <c r="V251" s="11">
        <v>61</v>
      </c>
      <c r="W251" s="11"/>
      <c r="X251" s="11">
        <v>26</v>
      </c>
      <c r="Y251" s="11">
        <v>43</v>
      </c>
      <c r="Z251" s="11"/>
      <c r="AA251" s="13">
        <v>27</v>
      </c>
      <c r="AB251" s="13">
        <v>44</v>
      </c>
      <c r="AC251" s="11"/>
      <c r="AD251" s="13">
        <v>18</v>
      </c>
      <c r="AE251" s="13">
        <v>45</v>
      </c>
      <c r="AF251" s="11"/>
      <c r="AG251" s="11">
        <v>27</v>
      </c>
      <c r="AH251" s="11">
        <v>31</v>
      </c>
      <c r="AI251" s="11"/>
      <c r="AJ251" s="11">
        <v>23</v>
      </c>
      <c r="AK251" s="13">
        <v>42</v>
      </c>
      <c r="AL251" s="11"/>
      <c r="AM251" s="11">
        <v>27</v>
      </c>
      <c r="AN251" s="11">
        <v>31</v>
      </c>
      <c r="AO251" s="11"/>
      <c r="AP251" s="35">
        <f>ROUNDDOWN(AV251/AW251,3)</f>
        <v>0.61199999999999999</v>
      </c>
      <c r="AQ251" s="36"/>
      <c r="AR251" s="11"/>
      <c r="AS251" s="10" t="str">
        <f>IF(AP251&lt;0.61,"OG",IF(AND(AP251&gt;=0.61,AP251&lt;0.765),"MG",IF(AND(AP251&gt;=0.765,AP251&lt;0.95),"PR",IF(AP251&gt;=0.95,"DPR"))))</f>
        <v>MG</v>
      </c>
      <c r="AV251">
        <f>SUM(R251,U251,X251,AA251,AD251,AG251,AJ251,AM251)</f>
        <v>202</v>
      </c>
      <c r="AW251">
        <f>SUM(S251,V251,Y251,AB251,AE251,AH251,AK251,AN251)</f>
        <v>330</v>
      </c>
    </row>
    <row r="252" spans="1:49" ht="3.75" customHeight="1" x14ac:dyDescent="0.2"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</row>
    <row r="256" spans="1:49" ht="18" x14ac:dyDescent="0.25">
      <c r="G256" s="24" t="s">
        <v>14</v>
      </c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V256" s="24" t="s">
        <v>13</v>
      </c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</row>
    <row r="258" spans="7:32" x14ac:dyDescent="0.2">
      <c r="G258" s="25" t="s">
        <v>15</v>
      </c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U258" s="23" t="s">
        <v>18</v>
      </c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</row>
    <row r="259" spans="7:32" x14ac:dyDescent="0.2"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</row>
    <row r="260" spans="7:32" x14ac:dyDescent="0.2">
      <c r="G260" s="25" t="s">
        <v>16</v>
      </c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U260" s="23" t="s">
        <v>19</v>
      </c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</row>
    <row r="261" spans="7:32" x14ac:dyDescent="0.2"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</row>
    <row r="262" spans="7:32" x14ac:dyDescent="0.2">
      <c r="G262" s="25" t="s">
        <v>17</v>
      </c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U262" s="23" t="s">
        <v>20</v>
      </c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</row>
  </sheetData>
  <mergeCells count="450">
    <mergeCell ref="A13:B13"/>
    <mergeCell ref="D13:J13"/>
    <mergeCell ref="L13:M13"/>
    <mergeCell ref="AP13:AQ13"/>
    <mergeCell ref="A15:B15"/>
    <mergeCell ref="D15:J15"/>
    <mergeCell ref="L15:M15"/>
    <mergeCell ref="AP15:AQ15"/>
    <mergeCell ref="A1:AT1"/>
    <mergeCell ref="A3:AT3"/>
    <mergeCell ref="A4:AT4"/>
    <mergeCell ref="A6:AT6"/>
    <mergeCell ref="A11:B11"/>
    <mergeCell ref="D11:J11"/>
    <mergeCell ref="L11:M11"/>
    <mergeCell ref="AP11:AQ11"/>
    <mergeCell ref="A21:B21"/>
    <mergeCell ref="D21:J21"/>
    <mergeCell ref="L21:M21"/>
    <mergeCell ref="AP21:AQ21"/>
    <mergeCell ref="A23:B23"/>
    <mergeCell ref="D23:J23"/>
    <mergeCell ref="L23:M23"/>
    <mergeCell ref="AP23:AQ23"/>
    <mergeCell ref="A17:B17"/>
    <mergeCell ref="D17:J17"/>
    <mergeCell ref="L17:M17"/>
    <mergeCell ref="AP17:AQ17"/>
    <mergeCell ref="A19:B19"/>
    <mergeCell ref="D19:J19"/>
    <mergeCell ref="L19:M19"/>
    <mergeCell ref="AP19:AQ19"/>
    <mergeCell ref="A29:B29"/>
    <mergeCell ref="D29:J29"/>
    <mergeCell ref="L29:M29"/>
    <mergeCell ref="AP29:AQ29"/>
    <mergeCell ref="A31:B31"/>
    <mergeCell ref="D31:J31"/>
    <mergeCell ref="L31:M31"/>
    <mergeCell ref="AP31:AQ31"/>
    <mergeCell ref="A25:B25"/>
    <mergeCell ref="D25:J25"/>
    <mergeCell ref="L25:M25"/>
    <mergeCell ref="AP25:AQ25"/>
    <mergeCell ref="A27:B27"/>
    <mergeCell ref="D27:J27"/>
    <mergeCell ref="L27:M27"/>
    <mergeCell ref="AP27:AQ27"/>
    <mergeCell ref="A37:B37"/>
    <mergeCell ref="D37:J37"/>
    <mergeCell ref="L37:M37"/>
    <mergeCell ref="AP37:AQ37"/>
    <mergeCell ref="A39:B39"/>
    <mergeCell ref="D39:J39"/>
    <mergeCell ref="L39:M39"/>
    <mergeCell ref="AP39:AQ39"/>
    <mergeCell ref="A33:B33"/>
    <mergeCell ref="D33:J33"/>
    <mergeCell ref="L33:M33"/>
    <mergeCell ref="AP33:AQ33"/>
    <mergeCell ref="A35:B35"/>
    <mergeCell ref="D35:J35"/>
    <mergeCell ref="L35:M35"/>
    <mergeCell ref="AP35:AQ35"/>
    <mergeCell ref="A45:B45"/>
    <mergeCell ref="D45:J45"/>
    <mergeCell ref="L45:M45"/>
    <mergeCell ref="AP45:AQ45"/>
    <mergeCell ref="A47:B47"/>
    <mergeCell ref="D47:J47"/>
    <mergeCell ref="L47:M47"/>
    <mergeCell ref="AP47:AQ47"/>
    <mergeCell ref="A41:B41"/>
    <mergeCell ref="D41:J41"/>
    <mergeCell ref="L41:M41"/>
    <mergeCell ref="AP41:AQ41"/>
    <mergeCell ref="A43:B43"/>
    <mergeCell ref="D43:J43"/>
    <mergeCell ref="L43:M43"/>
    <mergeCell ref="AP43:AQ43"/>
    <mergeCell ref="A53:B53"/>
    <mergeCell ref="D53:J53"/>
    <mergeCell ref="L53:M53"/>
    <mergeCell ref="AP53:AQ53"/>
    <mergeCell ref="A55:B55"/>
    <mergeCell ref="D55:J55"/>
    <mergeCell ref="L55:M55"/>
    <mergeCell ref="AP55:AQ55"/>
    <mergeCell ref="A49:B49"/>
    <mergeCell ref="D49:J49"/>
    <mergeCell ref="L49:M49"/>
    <mergeCell ref="AP49:AQ49"/>
    <mergeCell ref="A51:B51"/>
    <mergeCell ref="D51:J51"/>
    <mergeCell ref="L51:M51"/>
    <mergeCell ref="AP51:AQ51"/>
    <mergeCell ref="A61:B61"/>
    <mergeCell ref="D61:J61"/>
    <mergeCell ref="L61:M61"/>
    <mergeCell ref="AP61:AQ61"/>
    <mergeCell ref="A63:B63"/>
    <mergeCell ref="D63:J63"/>
    <mergeCell ref="L63:M63"/>
    <mergeCell ref="AP63:AQ63"/>
    <mergeCell ref="A57:B57"/>
    <mergeCell ref="D57:J57"/>
    <mergeCell ref="L57:M57"/>
    <mergeCell ref="AP57:AQ57"/>
    <mergeCell ref="A59:B59"/>
    <mergeCell ref="D59:J59"/>
    <mergeCell ref="L59:M59"/>
    <mergeCell ref="AP59:AQ59"/>
    <mergeCell ref="A69:B69"/>
    <mergeCell ref="D69:J69"/>
    <mergeCell ref="L69:M69"/>
    <mergeCell ref="AP69:AQ69"/>
    <mergeCell ref="A73:B73"/>
    <mergeCell ref="D73:J73"/>
    <mergeCell ref="L73:M73"/>
    <mergeCell ref="AP73:AQ73"/>
    <mergeCell ref="A65:B65"/>
    <mergeCell ref="D65:J65"/>
    <mergeCell ref="L65:M65"/>
    <mergeCell ref="AP65:AQ65"/>
    <mergeCell ref="A67:B67"/>
    <mergeCell ref="D67:J67"/>
    <mergeCell ref="L67:M67"/>
    <mergeCell ref="AP67:AQ67"/>
    <mergeCell ref="A79:B79"/>
    <mergeCell ref="D79:J79"/>
    <mergeCell ref="L79:M79"/>
    <mergeCell ref="AP79:AQ79"/>
    <mergeCell ref="A81:B81"/>
    <mergeCell ref="D81:J81"/>
    <mergeCell ref="L81:M81"/>
    <mergeCell ref="AP81:AQ81"/>
    <mergeCell ref="A75:B75"/>
    <mergeCell ref="D75:J75"/>
    <mergeCell ref="L75:M75"/>
    <mergeCell ref="AP75:AQ75"/>
    <mergeCell ref="A77:B77"/>
    <mergeCell ref="D77:J77"/>
    <mergeCell ref="L77:M77"/>
    <mergeCell ref="AP77:AQ77"/>
    <mergeCell ref="A87:B87"/>
    <mergeCell ref="D87:J87"/>
    <mergeCell ref="L87:M87"/>
    <mergeCell ref="AP87:AQ87"/>
    <mergeCell ref="A89:B89"/>
    <mergeCell ref="D89:J89"/>
    <mergeCell ref="L89:M89"/>
    <mergeCell ref="AP89:AQ89"/>
    <mergeCell ref="A83:B83"/>
    <mergeCell ref="D83:J83"/>
    <mergeCell ref="L83:M83"/>
    <mergeCell ref="AP83:AQ83"/>
    <mergeCell ref="A85:B85"/>
    <mergeCell ref="D85:J85"/>
    <mergeCell ref="L85:M85"/>
    <mergeCell ref="AP85:AQ85"/>
    <mergeCell ref="A95:B95"/>
    <mergeCell ref="D95:J95"/>
    <mergeCell ref="L95:M95"/>
    <mergeCell ref="AP95:AQ95"/>
    <mergeCell ref="A97:B97"/>
    <mergeCell ref="D97:J97"/>
    <mergeCell ref="L97:M97"/>
    <mergeCell ref="AP97:AQ97"/>
    <mergeCell ref="A91:B91"/>
    <mergeCell ref="D91:J91"/>
    <mergeCell ref="L91:M91"/>
    <mergeCell ref="AP91:AQ91"/>
    <mergeCell ref="A93:B93"/>
    <mergeCell ref="D93:J93"/>
    <mergeCell ref="L93:M93"/>
    <mergeCell ref="AP93:AQ93"/>
    <mergeCell ref="A103:B103"/>
    <mergeCell ref="D103:J103"/>
    <mergeCell ref="L103:M103"/>
    <mergeCell ref="AP103:AQ103"/>
    <mergeCell ref="A105:B105"/>
    <mergeCell ref="D105:J105"/>
    <mergeCell ref="L105:M105"/>
    <mergeCell ref="AP105:AQ105"/>
    <mergeCell ref="A99:B99"/>
    <mergeCell ref="D99:J99"/>
    <mergeCell ref="L99:M99"/>
    <mergeCell ref="AP99:AQ99"/>
    <mergeCell ref="A101:B101"/>
    <mergeCell ref="D101:J101"/>
    <mergeCell ref="L101:M101"/>
    <mergeCell ref="AP101:AQ101"/>
    <mergeCell ref="A111:B111"/>
    <mergeCell ref="D111:J111"/>
    <mergeCell ref="L111:M111"/>
    <mergeCell ref="AP111:AQ111"/>
    <mergeCell ref="A113:B113"/>
    <mergeCell ref="D113:J113"/>
    <mergeCell ref="L113:M113"/>
    <mergeCell ref="AP113:AQ113"/>
    <mergeCell ref="A107:B107"/>
    <mergeCell ref="D107:J107"/>
    <mergeCell ref="L107:M107"/>
    <mergeCell ref="AP107:AQ107"/>
    <mergeCell ref="A109:B109"/>
    <mergeCell ref="D109:J109"/>
    <mergeCell ref="L109:M109"/>
    <mergeCell ref="AP109:AQ109"/>
    <mergeCell ref="A119:B119"/>
    <mergeCell ref="D119:J119"/>
    <mergeCell ref="L119:M119"/>
    <mergeCell ref="AP119:AQ119"/>
    <mergeCell ref="A120:B120"/>
    <mergeCell ref="D120:J120"/>
    <mergeCell ref="L120:M120"/>
    <mergeCell ref="AP120:AQ120"/>
    <mergeCell ref="A115:B115"/>
    <mergeCell ref="D115:J115"/>
    <mergeCell ref="L115:M115"/>
    <mergeCell ref="AP115:AQ115"/>
    <mergeCell ref="A117:B117"/>
    <mergeCell ref="D117:J117"/>
    <mergeCell ref="L117:M117"/>
    <mergeCell ref="AP117:AQ117"/>
    <mergeCell ref="A126:B126"/>
    <mergeCell ref="D126:J126"/>
    <mergeCell ref="L126:M126"/>
    <mergeCell ref="AP126:AQ126"/>
    <mergeCell ref="A128:B128"/>
    <mergeCell ref="D128:J128"/>
    <mergeCell ref="L128:M128"/>
    <mergeCell ref="AP128:AQ128"/>
    <mergeCell ref="A122:B122"/>
    <mergeCell ref="D122:J122"/>
    <mergeCell ref="L122:M122"/>
    <mergeCell ref="AP122:AQ122"/>
    <mergeCell ref="A124:B124"/>
    <mergeCell ref="D124:J124"/>
    <mergeCell ref="L124:M124"/>
    <mergeCell ref="AP124:AQ124"/>
    <mergeCell ref="A134:B134"/>
    <mergeCell ref="D134:J134"/>
    <mergeCell ref="L134:M134"/>
    <mergeCell ref="AP134:AQ134"/>
    <mergeCell ref="A136:B136"/>
    <mergeCell ref="D136:J136"/>
    <mergeCell ref="L136:M136"/>
    <mergeCell ref="AP136:AQ136"/>
    <mergeCell ref="A130:B130"/>
    <mergeCell ref="D130:J130"/>
    <mergeCell ref="L130:M130"/>
    <mergeCell ref="AP130:AQ130"/>
    <mergeCell ref="A132:B132"/>
    <mergeCell ref="D132:J132"/>
    <mergeCell ref="L132:M132"/>
    <mergeCell ref="AP132:AQ132"/>
    <mergeCell ref="A142:B142"/>
    <mergeCell ref="D142:J142"/>
    <mergeCell ref="L142:M142"/>
    <mergeCell ref="AP142:AQ142"/>
    <mergeCell ref="A144:B144"/>
    <mergeCell ref="D144:J144"/>
    <mergeCell ref="L144:M144"/>
    <mergeCell ref="AP144:AQ144"/>
    <mergeCell ref="A138:B138"/>
    <mergeCell ref="D138:J138"/>
    <mergeCell ref="L138:M138"/>
    <mergeCell ref="AP138:AQ138"/>
    <mergeCell ref="A140:B140"/>
    <mergeCell ref="D140:J140"/>
    <mergeCell ref="L140:M140"/>
    <mergeCell ref="AP140:AQ140"/>
    <mergeCell ref="A171:B171"/>
    <mergeCell ref="D171:J171"/>
    <mergeCell ref="L171:M171"/>
    <mergeCell ref="AP171:AQ171"/>
    <mergeCell ref="A173:B173"/>
    <mergeCell ref="D173:J173"/>
    <mergeCell ref="L173:M173"/>
    <mergeCell ref="AP173:AQ173"/>
    <mergeCell ref="A146:B146"/>
    <mergeCell ref="D146:J146"/>
    <mergeCell ref="L146:M146"/>
    <mergeCell ref="AP146:AQ146"/>
    <mergeCell ref="A166:B166"/>
    <mergeCell ref="D166:J166"/>
    <mergeCell ref="L166:M166"/>
    <mergeCell ref="AP166:AQ166"/>
    <mergeCell ref="A179:B179"/>
    <mergeCell ref="D179:J179"/>
    <mergeCell ref="L179:M179"/>
    <mergeCell ref="AP179:AQ179"/>
    <mergeCell ref="A181:B181"/>
    <mergeCell ref="D181:J181"/>
    <mergeCell ref="L181:M181"/>
    <mergeCell ref="AP181:AQ181"/>
    <mergeCell ref="A175:B175"/>
    <mergeCell ref="D175:J175"/>
    <mergeCell ref="L175:M175"/>
    <mergeCell ref="AP175:AQ175"/>
    <mergeCell ref="A177:B177"/>
    <mergeCell ref="D177:J177"/>
    <mergeCell ref="L177:M177"/>
    <mergeCell ref="AP177:AQ177"/>
    <mergeCell ref="A187:B187"/>
    <mergeCell ref="D187:J187"/>
    <mergeCell ref="L187:M187"/>
    <mergeCell ref="AP187:AQ187"/>
    <mergeCell ref="A189:B189"/>
    <mergeCell ref="D189:J189"/>
    <mergeCell ref="L189:M189"/>
    <mergeCell ref="AP189:AQ189"/>
    <mergeCell ref="A183:B183"/>
    <mergeCell ref="D183:J183"/>
    <mergeCell ref="L183:M183"/>
    <mergeCell ref="AP183:AQ183"/>
    <mergeCell ref="A185:B185"/>
    <mergeCell ref="D185:J185"/>
    <mergeCell ref="L185:M185"/>
    <mergeCell ref="AP185:AQ185"/>
    <mergeCell ref="A193:B193"/>
    <mergeCell ref="D193:J193"/>
    <mergeCell ref="L193:M193"/>
    <mergeCell ref="AP193:AQ193"/>
    <mergeCell ref="A195:B195"/>
    <mergeCell ref="D195:J195"/>
    <mergeCell ref="L195:M195"/>
    <mergeCell ref="AP195:AQ195"/>
    <mergeCell ref="A190:B190"/>
    <mergeCell ref="D190:J190"/>
    <mergeCell ref="L190:M190"/>
    <mergeCell ref="AP190:AQ190"/>
    <mergeCell ref="A191:M191"/>
    <mergeCell ref="AP191:AQ191"/>
    <mergeCell ref="A201:B201"/>
    <mergeCell ref="D201:J201"/>
    <mergeCell ref="L201:M201"/>
    <mergeCell ref="AP201:AQ201"/>
    <mergeCell ref="A203:B203"/>
    <mergeCell ref="D203:J203"/>
    <mergeCell ref="L203:M203"/>
    <mergeCell ref="AP203:AQ203"/>
    <mergeCell ref="A197:B197"/>
    <mergeCell ref="D197:J197"/>
    <mergeCell ref="L197:M197"/>
    <mergeCell ref="AP197:AQ197"/>
    <mergeCell ref="A199:B199"/>
    <mergeCell ref="D199:J199"/>
    <mergeCell ref="L199:M199"/>
    <mergeCell ref="AP199:AQ199"/>
    <mergeCell ref="A209:B209"/>
    <mergeCell ref="D209:J209"/>
    <mergeCell ref="L209:M209"/>
    <mergeCell ref="AP209:AQ209"/>
    <mergeCell ref="A211:B211"/>
    <mergeCell ref="D211:J211"/>
    <mergeCell ref="L211:M211"/>
    <mergeCell ref="AP211:AQ211"/>
    <mergeCell ref="A205:B205"/>
    <mergeCell ref="D205:J205"/>
    <mergeCell ref="L205:M205"/>
    <mergeCell ref="AP205:AQ205"/>
    <mergeCell ref="A207:B207"/>
    <mergeCell ref="D207:J207"/>
    <mergeCell ref="L207:M207"/>
    <mergeCell ref="AP207:AQ207"/>
    <mergeCell ref="A217:B217"/>
    <mergeCell ref="D217:J217"/>
    <mergeCell ref="L217:M217"/>
    <mergeCell ref="AP217:AQ217"/>
    <mergeCell ref="A219:B219"/>
    <mergeCell ref="D219:J219"/>
    <mergeCell ref="L219:M219"/>
    <mergeCell ref="AP219:AQ219"/>
    <mergeCell ref="A213:B213"/>
    <mergeCell ref="D213:J213"/>
    <mergeCell ref="L213:M213"/>
    <mergeCell ref="AP213:AQ213"/>
    <mergeCell ref="A215:B215"/>
    <mergeCell ref="D215:J215"/>
    <mergeCell ref="L215:M215"/>
    <mergeCell ref="AP215:AQ215"/>
    <mergeCell ref="A225:B225"/>
    <mergeCell ref="D225:J225"/>
    <mergeCell ref="L225:M225"/>
    <mergeCell ref="AP225:AQ225"/>
    <mergeCell ref="A227:B227"/>
    <mergeCell ref="D227:J227"/>
    <mergeCell ref="L227:M227"/>
    <mergeCell ref="AP227:AQ227"/>
    <mergeCell ref="A221:B221"/>
    <mergeCell ref="D221:J221"/>
    <mergeCell ref="L221:M221"/>
    <mergeCell ref="AP221:AQ221"/>
    <mergeCell ref="A223:B223"/>
    <mergeCell ref="D223:J223"/>
    <mergeCell ref="L223:M223"/>
    <mergeCell ref="AP223:AQ223"/>
    <mergeCell ref="A233:B233"/>
    <mergeCell ref="D233:J233"/>
    <mergeCell ref="L233:M233"/>
    <mergeCell ref="AP233:AQ233"/>
    <mergeCell ref="A235:B235"/>
    <mergeCell ref="D235:J235"/>
    <mergeCell ref="L235:M235"/>
    <mergeCell ref="AP235:AQ235"/>
    <mergeCell ref="A229:M229"/>
    <mergeCell ref="AP229:AQ229"/>
    <mergeCell ref="A231:B231"/>
    <mergeCell ref="D231:J231"/>
    <mergeCell ref="L231:M231"/>
    <mergeCell ref="AP231:AQ231"/>
    <mergeCell ref="A241:B241"/>
    <mergeCell ref="D241:J241"/>
    <mergeCell ref="L241:M241"/>
    <mergeCell ref="AP241:AQ241"/>
    <mergeCell ref="A243:B243"/>
    <mergeCell ref="D243:J243"/>
    <mergeCell ref="L243:M243"/>
    <mergeCell ref="AP243:AQ243"/>
    <mergeCell ref="A237:B237"/>
    <mergeCell ref="D237:J237"/>
    <mergeCell ref="L237:M237"/>
    <mergeCell ref="AP237:AQ237"/>
    <mergeCell ref="A239:B239"/>
    <mergeCell ref="D239:J239"/>
    <mergeCell ref="L239:M239"/>
    <mergeCell ref="AP239:AQ239"/>
    <mergeCell ref="AP249:AQ249"/>
    <mergeCell ref="A251:B251"/>
    <mergeCell ref="D251:J251"/>
    <mergeCell ref="L251:M251"/>
    <mergeCell ref="AP251:AQ251"/>
    <mergeCell ref="A245:B245"/>
    <mergeCell ref="D245:J245"/>
    <mergeCell ref="L245:M245"/>
    <mergeCell ref="AP245:AQ245"/>
    <mergeCell ref="A247:B247"/>
    <mergeCell ref="D247:J247"/>
    <mergeCell ref="L247:M247"/>
    <mergeCell ref="AP247:AQ247"/>
    <mergeCell ref="U260:AF260"/>
    <mergeCell ref="U262:AF262"/>
    <mergeCell ref="G256:R256"/>
    <mergeCell ref="V256:AG256"/>
    <mergeCell ref="G258:R258"/>
    <mergeCell ref="G260:R260"/>
    <mergeCell ref="G262:R262"/>
    <mergeCell ref="U258:AF258"/>
    <mergeCell ref="A249:M249"/>
  </mergeCells>
  <pageMargins left="0.35433070866141736" right="0" top="0.39370078740157483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samenvatting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2020-01-01T08:54:27Z</dcterms:created>
  <dcterms:modified xsi:type="dcterms:W3CDTF">2020-01-01T11:12:17Z</dcterms:modified>
</cp:coreProperties>
</file>