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/>
  </bookViews>
  <sheets>
    <sheet name="6°" sheetId="1" r:id="rId1"/>
  </sheets>
  <externalReferences>
    <externalReference r:id="rId2"/>
    <externalReference r:id="rId3"/>
  </externalReferences>
  <definedNames>
    <definedName name="LEDEN" localSheetId="0">#REF!</definedName>
    <definedName name="LEDEN">#REF!</definedName>
    <definedName name="SP_01">[2]Deelnemers!$F$6</definedName>
    <definedName name="SP_02">[2]Deelnemers!$F$7</definedName>
  </definedNames>
  <calcPr calcId="145621"/>
</workbook>
</file>

<file path=xl/calcChain.xml><?xml version="1.0" encoding="utf-8"?>
<calcChain xmlns="http://schemas.openxmlformats.org/spreadsheetml/2006/main">
  <c r="C42" i="1" l="1"/>
  <c r="R38" i="1"/>
  <c r="P38" i="1"/>
  <c r="Q38" i="1" s="1"/>
  <c r="O38" i="1"/>
  <c r="N38" i="1"/>
  <c r="Q37" i="1"/>
  <c r="C37" i="1"/>
  <c r="Q36" i="1"/>
  <c r="S36" i="1" s="1"/>
  <c r="C36" i="1"/>
  <c r="S35" i="1"/>
  <c r="Q35" i="1"/>
  <c r="C35" i="1"/>
  <c r="Q34" i="1"/>
  <c r="S34" i="1" s="1"/>
  <c r="C34" i="1"/>
  <c r="L33" i="1"/>
  <c r="C33" i="1"/>
  <c r="R31" i="1"/>
  <c r="P31" i="1"/>
  <c r="Q31" i="1" s="1"/>
  <c r="O31" i="1"/>
  <c r="N31" i="1"/>
  <c r="Q30" i="1"/>
  <c r="C30" i="1"/>
  <c r="S29" i="1"/>
  <c r="Q29" i="1"/>
  <c r="C29" i="1"/>
  <c r="S28" i="1"/>
  <c r="Q28" i="1"/>
  <c r="C28" i="1"/>
  <c r="Q27" i="1"/>
  <c r="S27" i="1" s="1"/>
  <c r="C27" i="1"/>
  <c r="L26" i="1"/>
  <c r="C26" i="1"/>
  <c r="R24" i="1"/>
  <c r="P24" i="1"/>
  <c r="Q24" i="1" s="1"/>
  <c r="O24" i="1"/>
  <c r="N24" i="1"/>
  <c r="Q23" i="1"/>
  <c r="C23" i="1"/>
  <c r="S22" i="1"/>
  <c r="Q22" i="1"/>
  <c r="C22" i="1"/>
  <c r="S21" i="1"/>
  <c r="Q21" i="1"/>
  <c r="C21" i="1"/>
  <c r="Q20" i="1"/>
  <c r="S20" i="1" s="1"/>
  <c r="C20" i="1"/>
  <c r="L19" i="1"/>
  <c r="C19" i="1"/>
  <c r="R17" i="1"/>
  <c r="P17" i="1"/>
  <c r="Q17" i="1" s="1"/>
  <c r="O17" i="1"/>
  <c r="N17" i="1"/>
  <c r="Q16" i="1"/>
  <c r="C16" i="1"/>
  <c r="S15" i="1"/>
  <c r="Q15" i="1"/>
  <c r="C15" i="1"/>
  <c r="S14" i="1"/>
  <c r="Q14" i="1"/>
  <c r="C14" i="1"/>
  <c r="Q13" i="1"/>
  <c r="S13" i="1" s="1"/>
  <c r="C13" i="1"/>
  <c r="L12" i="1"/>
  <c r="C12" i="1"/>
</calcChain>
</file>

<file path=xl/sharedStrings.xml><?xml version="1.0" encoding="utf-8"?>
<sst xmlns="http://schemas.openxmlformats.org/spreadsheetml/2006/main" count="113" uniqueCount="44">
  <si>
    <t xml:space="preserve">K O N I N K L I J K E   B E L G I S C H E    B I L J A R T B O N D </t>
  </si>
  <si>
    <t xml:space="preserve">K O N.  B E L G I S C  H E    B I L J A R T B O N D </t>
  </si>
  <si>
    <t>-</t>
  </si>
  <si>
    <t xml:space="preserve">F E D E R A T I O N  R O Y A L E   B E L G E  DE  B I L L A R D </t>
  </si>
  <si>
    <t>VZW - Zetel -  " MARIE THERESE " - Martelarenplein, 1 -  3000 Leuven</t>
  </si>
  <si>
    <t>GEWEST  BEIDE  VLAANDEREN</t>
  </si>
  <si>
    <t>2018 - 2019</t>
  </si>
  <si>
    <t xml:space="preserve">UITSLAG GEWESTELIJKE VOORRONDE  :  6°  KLASSE   DRIEBANDEN  KB </t>
  </si>
  <si>
    <t xml:space="preserve">Inrichting : </t>
  </si>
  <si>
    <t xml:space="preserve">ACADEMIE CENTRUM GENT </t>
  </si>
  <si>
    <t>TSP</t>
  </si>
  <si>
    <t>B</t>
  </si>
  <si>
    <t>MIN</t>
  </si>
  <si>
    <t>MAX</t>
  </si>
  <si>
    <t xml:space="preserve">datum  : </t>
  </si>
  <si>
    <t>16 &amp; 17 maart 2019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</si>
  <si>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</si>
  <si>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</si>
  <si>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</si>
  <si>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</si>
  <si>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</si>
  <si>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</si>
  <si>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</si>
  <si>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</si>
  <si>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</si>
  <si>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</si>
  <si>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</si>
  <si>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</si>
  <si>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</si>
  <si>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</si>
  <si>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</si>
  <si>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</si>
  <si>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</si>
  <si>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</si>
  <si>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</si>
  <si>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</si>
  <si>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</si>
  <si>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PR</t>
  </si>
  <si>
    <t>EINDRESULTAAT</t>
  </si>
  <si>
    <t>DPR</t>
  </si>
  <si>
    <t>OG</t>
  </si>
  <si>
    <t xml:space="preserve">  </t>
  </si>
  <si>
    <t xml:space="preserve">Verantwoordelijke </t>
  </si>
  <si>
    <t>DUJARDIN Luc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</si>
</sst>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2" fillId="0" borderId="0"/>
  </cellStyleXfs>
  <cellXfs count="67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left"/>
    </xf>
    <xf numFmtId="0" fontId="8" fillId="0" borderId="11" xfId="0" applyFont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1" xfId="0" quotePrefix="1" applyNumberFormat="1" applyFill="1" applyBorder="1" applyAlignment="1">
      <alignment horizontal="center"/>
    </xf>
    <xf numFmtId="0" fontId="0" fillId="0" borderId="12" xfId="0" applyBorder="1"/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0" fillId="0" borderId="0" xfId="0" applyBorder="1" applyAlignment="1"/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0" xfId="0" applyNumberFormat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164" fontId="2" fillId="4" borderId="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L-6&#176;%20klasse%20driebanden%20KB-uitslag%20GWV%20in%20AC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°"/>
      <sheetName val="6° zf"/>
      <sheetName val="LEDEN"/>
      <sheetName val="Blad2"/>
      <sheetName val="Blad3"/>
    </sheetNames>
    <sheetDataSet>
      <sheetData sheetId="0"/>
      <sheetData sheetId="1"/>
      <sheetData sheetId="2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</row>
        <row r="423">
          <cell r="C423">
            <v>211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</row>
        <row r="487">
          <cell r="A487">
            <v>9742</v>
          </cell>
          <cell r="B487" t="str">
            <v>CARDON Steve</v>
          </cell>
          <cell r="C487" t="str">
            <v>KK</v>
          </cell>
        </row>
        <row r="488">
          <cell r="A488">
            <v>8089</v>
          </cell>
          <cell r="B488" t="str">
            <v>VERGHEYNST Albert</v>
          </cell>
          <cell r="C488" t="str">
            <v>KK</v>
          </cell>
        </row>
        <row r="489">
          <cell r="A489">
            <v>9439</v>
          </cell>
          <cell r="B489" t="str">
            <v>VANDENBERGHE Rudy</v>
          </cell>
          <cell r="C489" t="str">
            <v>VOLH</v>
          </cell>
        </row>
        <row r="490">
          <cell r="A490">
            <v>8735</v>
          </cell>
          <cell r="B490" t="str">
            <v>VAN DEN BUVERIE Eric</v>
          </cell>
          <cell r="C490" t="str">
            <v>VOLH</v>
          </cell>
        </row>
        <row r="491">
          <cell r="A491">
            <v>1055</v>
          </cell>
          <cell r="B491" t="str">
            <v>BRUWIER Erwin</v>
          </cell>
          <cell r="C491" t="str">
            <v>DOS</v>
          </cell>
        </row>
        <row r="492">
          <cell r="A492">
            <v>9957</v>
          </cell>
          <cell r="B492" t="str">
            <v>BRUWIER Ludwin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9958</v>
          </cell>
          <cell r="B495" t="str">
            <v>DEBLAUWE Dimiitri</v>
          </cell>
          <cell r="C495" t="str">
            <v>DOS</v>
          </cell>
        </row>
        <row r="496">
          <cell r="A496">
            <v>4666</v>
          </cell>
          <cell r="B496" t="str">
            <v>DECONINCK Franky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 t="str">
            <v>00649</v>
          </cell>
          <cell r="B499" t="str">
            <v>DUTRY LUC</v>
          </cell>
          <cell r="C499" t="str">
            <v>DOS</v>
          </cell>
        </row>
        <row r="500">
          <cell r="A500">
            <v>4774</v>
          </cell>
          <cell r="B500" t="str">
            <v>DUYCK Peter</v>
          </cell>
          <cell r="C500" t="str">
            <v>DOS</v>
          </cell>
        </row>
        <row r="501">
          <cell r="A501">
            <v>1061</v>
          </cell>
          <cell r="B501" t="str">
            <v>GELDHOF Frank</v>
          </cell>
          <cell r="C501" t="str">
            <v>DOS</v>
          </cell>
        </row>
        <row r="502">
          <cell r="A502">
            <v>7697</v>
          </cell>
          <cell r="B502" t="str">
            <v>GHESQUIERE Jozef</v>
          </cell>
          <cell r="C502" t="str">
            <v>DOS</v>
          </cell>
        </row>
        <row r="503">
          <cell r="A503">
            <v>9018</v>
          </cell>
          <cell r="B503" t="str">
            <v>GHEVART Jean</v>
          </cell>
          <cell r="C503" t="str">
            <v>DOS</v>
          </cell>
        </row>
        <row r="504">
          <cell r="A504">
            <v>4776</v>
          </cell>
          <cell r="B504" t="str">
            <v>HOUTHAEVE Jean-Marie</v>
          </cell>
          <cell r="C504" t="str">
            <v>DOS</v>
          </cell>
        </row>
        <row r="505">
          <cell r="A505" t="str">
            <v>4550B</v>
          </cell>
          <cell r="B505" t="str">
            <v>KESTELOOT Patrick</v>
          </cell>
          <cell r="C505" t="str">
            <v>DOS</v>
          </cell>
        </row>
        <row r="506">
          <cell r="A506" t="str">
            <v>00645</v>
          </cell>
          <cell r="B506" t="str">
            <v>LEENKNECHT Bertrand</v>
          </cell>
          <cell r="C506" t="str">
            <v>DOS</v>
          </cell>
        </row>
        <row r="507">
          <cell r="A507">
            <v>4778</v>
          </cell>
          <cell r="B507" t="str">
            <v>LEYN Philippe</v>
          </cell>
          <cell r="C507" t="str">
            <v>DOS</v>
          </cell>
        </row>
        <row r="508">
          <cell r="A508">
            <v>8697</v>
          </cell>
          <cell r="B508" t="str">
            <v>MELNYTSCHENKO Cédric</v>
          </cell>
          <cell r="C508" t="str">
            <v>DOS</v>
          </cell>
        </row>
        <row r="509">
          <cell r="A509">
            <v>4693</v>
          </cell>
          <cell r="B509" t="str">
            <v>MOSTREY Peter</v>
          </cell>
          <cell r="C509" t="str">
            <v>DOS</v>
          </cell>
        </row>
        <row r="510">
          <cell r="A510">
            <v>4231</v>
          </cell>
          <cell r="B510" t="str">
            <v>NOE Christiaan</v>
          </cell>
          <cell r="C510" t="str">
            <v>DOS</v>
          </cell>
        </row>
        <row r="511">
          <cell r="A511">
            <v>4733</v>
          </cell>
          <cell r="B511" t="str">
            <v>NUYTTENS Gino</v>
          </cell>
          <cell r="C511" t="str">
            <v>DOS</v>
          </cell>
        </row>
        <row r="512">
          <cell r="A512" t="str">
            <v>00650</v>
          </cell>
          <cell r="B512" t="str">
            <v>ONBEKENT Michel</v>
          </cell>
          <cell r="C512" t="str">
            <v>DOS</v>
          </cell>
        </row>
        <row r="513">
          <cell r="A513" t="str">
            <v>00648</v>
          </cell>
          <cell r="B513" t="str">
            <v>PLANCKE Filip</v>
          </cell>
          <cell r="C513" t="str">
            <v>DOS</v>
          </cell>
        </row>
        <row r="514">
          <cell r="A514">
            <v>8705</v>
          </cell>
          <cell r="B514" t="str">
            <v>STEVENS Ilse</v>
          </cell>
          <cell r="C514" t="str">
            <v>DOS</v>
          </cell>
        </row>
        <row r="515">
          <cell r="A515">
            <v>4738</v>
          </cell>
          <cell r="B515" t="str">
            <v>VANDENDRIESSCHE Philippe</v>
          </cell>
          <cell r="C515" t="str">
            <v>DOS</v>
          </cell>
        </row>
        <row r="516">
          <cell r="A516">
            <v>8090</v>
          </cell>
          <cell r="B516" t="str">
            <v>VANLAUWE Stephan</v>
          </cell>
          <cell r="C516" t="str">
            <v>DOS</v>
          </cell>
        </row>
        <row r="517">
          <cell r="A517">
            <v>2299</v>
          </cell>
          <cell r="B517" t="str">
            <v>VANTHOURNOUT Michel</v>
          </cell>
          <cell r="C517" t="str">
            <v>DOS</v>
          </cell>
        </row>
        <row r="518">
          <cell r="A518">
            <v>9045</v>
          </cell>
          <cell r="B518" t="str">
            <v>WALLART Jean-Charles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6720</v>
          </cell>
          <cell r="B520" t="str">
            <v>WILLE Etienne</v>
          </cell>
          <cell r="C520" t="str">
            <v>DOS</v>
          </cell>
        </row>
        <row r="521">
          <cell r="A521">
            <v>1060</v>
          </cell>
          <cell r="B521" t="str">
            <v>WITTEVRONGEL Dirk</v>
          </cell>
          <cell r="C521" t="str">
            <v>DOS</v>
          </cell>
        </row>
        <row r="522">
          <cell r="A522">
            <v>4659</v>
          </cell>
          <cell r="B522" t="str">
            <v>BAS Jacques</v>
          </cell>
          <cell r="C522" t="str">
            <v>K.GHOK</v>
          </cell>
        </row>
        <row r="523">
          <cell r="A523" t="str">
            <v>00785</v>
          </cell>
          <cell r="B523" t="str">
            <v>BOONAERT André</v>
          </cell>
          <cell r="C523" t="str">
            <v>K.GHOK</v>
          </cell>
        </row>
        <row r="524">
          <cell r="A524">
            <v>7689</v>
          </cell>
          <cell r="B524" t="str">
            <v>BOSSAERT Dirk</v>
          </cell>
          <cell r="C524" t="str">
            <v>K.GHOK</v>
          </cell>
        </row>
        <row r="525">
          <cell r="A525" t="str">
            <v>00786</v>
          </cell>
          <cell r="B525" t="str">
            <v>BOSSUYT Eddy</v>
          </cell>
          <cell r="C525" t="str">
            <v>K.GHOK</v>
          </cell>
        </row>
        <row r="526">
          <cell r="A526">
            <v>9529</v>
          </cell>
          <cell r="B526" t="str">
            <v>CALLAERT Alain</v>
          </cell>
          <cell r="C526" t="str">
            <v>K.GHOK</v>
          </cell>
        </row>
        <row r="527">
          <cell r="A527">
            <v>4789</v>
          </cell>
          <cell r="B527" t="str">
            <v>CAPPELLE Herwig</v>
          </cell>
          <cell r="C527" t="str">
            <v>K.GHOK</v>
          </cell>
        </row>
        <row r="528">
          <cell r="A528">
            <v>7308</v>
          </cell>
          <cell r="B528" t="str">
            <v>CLAUS Gino</v>
          </cell>
          <cell r="C528" t="str">
            <v>K.GHOK</v>
          </cell>
        </row>
        <row r="529">
          <cell r="A529">
            <v>8688</v>
          </cell>
          <cell r="B529" t="str">
            <v>DECEUNINCK Kurt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9440</v>
          </cell>
          <cell r="B531" t="str">
            <v>DECOCK Stephan</v>
          </cell>
          <cell r="C531" t="str">
            <v>K.GHOK</v>
          </cell>
        </row>
        <row r="532">
          <cell r="A532">
            <v>9437</v>
          </cell>
          <cell r="B532" t="str">
            <v>DHAEYER Rémy</v>
          </cell>
          <cell r="C532" t="str">
            <v>K.GHOK</v>
          </cell>
        </row>
        <row r="533">
          <cell r="A533" t="str">
            <v>00787</v>
          </cell>
          <cell r="B533" t="str">
            <v>DEKEUCKELAERE Patrick</v>
          </cell>
          <cell r="C533" t="str">
            <v>K.GHOK</v>
          </cell>
        </row>
        <row r="534">
          <cell r="A534" t="str">
            <v>00788</v>
          </cell>
          <cell r="B534" t="str">
            <v>DELAERE Kevin</v>
          </cell>
          <cell r="C534" t="str">
            <v>K.GHOK</v>
          </cell>
        </row>
        <row r="535">
          <cell r="A535" t="str">
            <v>00789</v>
          </cell>
          <cell r="B535" t="str">
            <v>DELOBEL Rik</v>
          </cell>
          <cell r="C535" t="str">
            <v>K.GHOK</v>
          </cell>
        </row>
        <row r="536">
          <cell r="A536" t="str">
            <v>00790</v>
          </cell>
          <cell r="B536" t="str">
            <v>DELVA Johan</v>
          </cell>
          <cell r="C536" t="str">
            <v>K.GHOK</v>
          </cell>
        </row>
        <row r="537">
          <cell r="A537">
            <v>4790</v>
          </cell>
          <cell r="B537" t="str">
            <v>DE MOOR Frederik</v>
          </cell>
          <cell r="C537" t="str">
            <v>K.GHOK</v>
          </cell>
        </row>
        <row r="538">
          <cell r="A538">
            <v>4791</v>
          </cell>
          <cell r="B538" t="str">
            <v>DE MOOR Willy</v>
          </cell>
          <cell r="C538" t="str">
            <v>K.GHOK</v>
          </cell>
        </row>
        <row r="539">
          <cell r="A539">
            <v>9143</v>
          </cell>
          <cell r="B539" t="str">
            <v>DENEUT Johan</v>
          </cell>
          <cell r="C539" t="str">
            <v>K.GHOK</v>
          </cell>
        </row>
        <row r="540">
          <cell r="A540">
            <v>4793</v>
          </cell>
          <cell r="B540" t="str">
            <v>DETAVERNIER Hendrik</v>
          </cell>
          <cell r="C540" t="str">
            <v>K.GHOK</v>
          </cell>
        </row>
        <row r="541">
          <cell r="A541">
            <v>8873</v>
          </cell>
          <cell r="B541" t="str">
            <v>DEVOS Claude</v>
          </cell>
          <cell r="C541" t="str">
            <v>K.GHOK</v>
          </cell>
        </row>
        <row r="542">
          <cell r="A542" t="str">
            <v>8047B</v>
          </cell>
          <cell r="B542" t="str">
            <v>DEVRIENDT Bart</v>
          </cell>
          <cell r="C542" t="str">
            <v>K.GHOK</v>
          </cell>
        </row>
        <row r="543">
          <cell r="A543" t="str">
            <v>00791</v>
          </cell>
          <cell r="B543" t="str">
            <v>DEWAEGENEERE Ronny</v>
          </cell>
          <cell r="C543" t="str">
            <v>K.GHOK</v>
          </cell>
        </row>
        <row r="544">
          <cell r="A544">
            <v>7814</v>
          </cell>
          <cell r="B544" t="str">
            <v>DEWILDE Johan</v>
          </cell>
          <cell r="C544" t="str">
            <v>K.GHOK</v>
          </cell>
        </row>
        <row r="545">
          <cell r="A545">
            <v>7458</v>
          </cell>
          <cell r="B545" t="str">
            <v>DUMON Eddy</v>
          </cell>
          <cell r="C545" t="str">
            <v>K.GHOK</v>
          </cell>
        </row>
        <row r="546">
          <cell r="A546" t="str">
            <v>00793</v>
          </cell>
          <cell r="B546" t="str">
            <v>GHESQUIERE Eric</v>
          </cell>
          <cell r="C546" t="str">
            <v>K.GHOK</v>
          </cell>
        </row>
        <row r="547">
          <cell r="A547">
            <v>4775</v>
          </cell>
          <cell r="B547" t="str">
            <v>GOETHALS Didier</v>
          </cell>
          <cell r="C547" t="str">
            <v>K.GHOK</v>
          </cell>
        </row>
        <row r="548">
          <cell r="A548">
            <v>7499</v>
          </cell>
          <cell r="B548" t="str">
            <v>GRAYE André</v>
          </cell>
          <cell r="C548" t="str">
            <v>K.GHOK</v>
          </cell>
        </row>
        <row r="549">
          <cell r="A549" t="str">
            <v>7461B</v>
          </cell>
          <cell r="B549" t="str">
            <v>GRIMON Johan</v>
          </cell>
          <cell r="C549" t="str">
            <v>K.GHOK</v>
          </cell>
        </row>
        <row r="550">
          <cell r="A550">
            <v>9079</v>
          </cell>
          <cell r="B550" t="str">
            <v>HIMPE Jean</v>
          </cell>
          <cell r="C550" t="str">
            <v>K.GHOK</v>
          </cell>
        </row>
        <row r="551">
          <cell r="A551">
            <v>9502</v>
          </cell>
          <cell r="B551" t="str">
            <v>HIMPE Jérémy</v>
          </cell>
          <cell r="C551" t="str">
            <v>K.GHOK</v>
          </cell>
        </row>
        <row r="552">
          <cell r="A552" t="str">
            <v>00794</v>
          </cell>
          <cell r="B552" t="str">
            <v>HOLVOET Eric</v>
          </cell>
          <cell r="C552" t="str">
            <v>K.GHOK</v>
          </cell>
        </row>
        <row r="553">
          <cell r="A553">
            <v>9511</v>
          </cell>
          <cell r="B553" t="str">
            <v>HOUSSIN Mario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 t="str">
            <v>00795</v>
          </cell>
          <cell r="B555" t="str">
            <v>LAMMENS Raf</v>
          </cell>
          <cell r="C555" t="str">
            <v>K.GHOK</v>
          </cell>
        </row>
        <row r="556">
          <cell r="A556" t="str">
            <v>00796</v>
          </cell>
          <cell r="B556" t="str">
            <v>LANNOO Marcel</v>
          </cell>
          <cell r="C556" t="str">
            <v>K.GHOK</v>
          </cell>
        </row>
        <row r="557">
          <cell r="A557">
            <v>9433</v>
          </cell>
          <cell r="B557" t="str">
            <v>LATRUWE Nicolas</v>
          </cell>
          <cell r="C557" t="str">
            <v>K.GHOK</v>
          </cell>
        </row>
        <row r="558">
          <cell r="A558" t="str">
            <v>00798</v>
          </cell>
          <cell r="B558" t="str">
            <v>LOUAGIE Bernard</v>
          </cell>
          <cell r="C558" t="str">
            <v>K.GHOK</v>
          </cell>
        </row>
        <row r="559">
          <cell r="A559">
            <v>1143</v>
          </cell>
          <cell r="B559" t="str">
            <v>LOUAGIE Bjorn</v>
          </cell>
          <cell r="C559" t="str">
            <v>K.GHOK</v>
          </cell>
        </row>
        <row r="560">
          <cell r="A560">
            <v>5746</v>
          </cell>
          <cell r="B560" t="str">
            <v>NICHELSON Pascal</v>
          </cell>
          <cell r="C560" t="str">
            <v>K.GHOK</v>
          </cell>
        </row>
        <row r="561">
          <cell r="A561" t="str">
            <v>00799</v>
          </cell>
          <cell r="B561" t="str">
            <v>PLUYM Francois</v>
          </cell>
          <cell r="C561" t="str">
            <v>K.GHOK</v>
          </cell>
        </row>
        <row r="562">
          <cell r="A562">
            <v>4656</v>
          </cell>
          <cell r="B562" t="str">
            <v>POLLIE Luc</v>
          </cell>
          <cell r="C562" t="str">
            <v>K.GHOK</v>
          </cell>
        </row>
        <row r="563">
          <cell r="A563">
            <v>9531</v>
          </cell>
          <cell r="B563" t="str">
            <v xml:space="preserve">ROELAND Juliaan </v>
          </cell>
          <cell r="C563" t="str">
            <v>K.GHOK</v>
          </cell>
        </row>
        <row r="564">
          <cell r="A564">
            <v>1056</v>
          </cell>
          <cell r="B564" t="str">
            <v>SANTY Eric</v>
          </cell>
          <cell r="C564" t="str">
            <v>K.GHOK</v>
          </cell>
        </row>
        <row r="565">
          <cell r="A565">
            <v>7524</v>
          </cell>
          <cell r="B565" t="str">
            <v>SCHOKELE Ronny</v>
          </cell>
          <cell r="C565" t="str">
            <v>K.GHOK</v>
          </cell>
        </row>
        <row r="566">
          <cell r="A566" t="str">
            <v>00800</v>
          </cell>
          <cell r="B566" t="str">
            <v>SEYNHAEVEWillem</v>
          </cell>
          <cell r="C566" t="str">
            <v>K.GHOK</v>
          </cell>
        </row>
        <row r="567">
          <cell r="A567">
            <v>8702</v>
          </cell>
          <cell r="B567" t="str">
            <v>VAN DE VELDE August</v>
          </cell>
          <cell r="C567" t="str">
            <v>K.GHOK</v>
          </cell>
        </row>
        <row r="568">
          <cell r="A568" t="str">
            <v>00801</v>
          </cell>
          <cell r="B568" t="str">
            <v>VANDEWALLE Marnix</v>
          </cell>
          <cell r="C568" t="str">
            <v>K.GHOK</v>
          </cell>
        </row>
        <row r="569">
          <cell r="A569" t="str">
            <v>KKGH1</v>
          </cell>
          <cell r="B569" t="str">
            <v>VANHAESEBROEK Didier</v>
          </cell>
          <cell r="C569" t="str">
            <v>K.GHOK</v>
          </cell>
        </row>
        <row r="570">
          <cell r="A570" t="str">
            <v>00805</v>
          </cell>
          <cell r="B570" t="str">
            <v>VAN HOVE NANCY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 t="str">
            <v>00807</v>
          </cell>
          <cell r="B574" t="str">
            <v>VERCAEMERE David</v>
          </cell>
          <cell r="C574" t="str">
            <v>K.GHOK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</row>
        <row r="576">
          <cell r="A576" t="str">
            <v>00809</v>
          </cell>
          <cell r="B576" t="str">
            <v>VERCAEMERE Philippe</v>
          </cell>
          <cell r="C576" t="str">
            <v>K.GHOK</v>
          </cell>
        </row>
        <row r="577">
          <cell r="A577" t="str">
            <v>00810</v>
          </cell>
          <cell r="B577" t="str">
            <v>VERCRUYSSE Jurgen</v>
          </cell>
          <cell r="C577" t="str">
            <v>K.GHOK</v>
          </cell>
        </row>
        <row r="578">
          <cell r="A578" t="str">
            <v>00811</v>
          </cell>
          <cell r="B578" t="str">
            <v>VERCRUYSSE Marcel</v>
          </cell>
          <cell r="C578" t="str">
            <v>K.GHOK</v>
          </cell>
        </row>
        <row r="579">
          <cell r="A579" t="str">
            <v>00808</v>
          </cell>
          <cell r="B579" t="str">
            <v>VERDIN Renaud</v>
          </cell>
          <cell r="C579" t="str">
            <v>K.GHOK</v>
          </cell>
        </row>
        <row r="580">
          <cell r="A580" t="str">
            <v>00813</v>
          </cell>
          <cell r="B580" t="str">
            <v>VERHAGHE Freddy</v>
          </cell>
          <cell r="C580" t="str">
            <v>K.GHOK</v>
          </cell>
        </row>
        <row r="581">
          <cell r="A581">
            <v>1058</v>
          </cell>
          <cell r="B581" t="str">
            <v>VERMEERSCH Dave</v>
          </cell>
          <cell r="C581" t="str">
            <v>K.GHOK</v>
          </cell>
        </row>
        <row r="582">
          <cell r="A582">
            <v>8736</v>
          </cell>
          <cell r="B582" t="str">
            <v>VEYS Renzo</v>
          </cell>
          <cell r="C582" t="str">
            <v>K.GHOK</v>
          </cell>
        </row>
        <row r="583">
          <cell r="A583">
            <v>9532</v>
          </cell>
          <cell r="B583" t="str">
            <v>VIENNE Isabelle</v>
          </cell>
          <cell r="C583" t="str">
            <v>K.GHOK</v>
          </cell>
        </row>
        <row r="584">
          <cell r="A584" t="str">
            <v>00814</v>
          </cell>
          <cell r="B584" t="str">
            <v>VLIEGHE Marie-Claire</v>
          </cell>
          <cell r="C584" t="str">
            <v>K.GHOK</v>
          </cell>
        </row>
        <row r="585">
          <cell r="A585">
            <v>7821</v>
          </cell>
          <cell r="B585" t="str">
            <v>VROMANT Marc</v>
          </cell>
          <cell r="C585" t="str">
            <v>K.GHOK</v>
          </cell>
        </row>
        <row r="586">
          <cell r="A586">
            <v>7538</v>
          </cell>
          <cell r="B586" t="str">
            <v>WERBROUCK Geert</v>
          </cell>
          <cell r="C586" t="str">
            <v>K.GHOK</v>
          </cell>
        </row>
        <row r="587">
          <cell r="A587">
            <v>8704</v>
          </cell>
          <cell r="B587" t="str">
            <v>CALLENS Filip</v>
          </cell>
          <cell r="C587" t="str">
            <v>DLS</v>
          </cell>
        </row>
        <row r="588">
          <cell r="A588">
            <v>4763</v>
          </cell>
          <cell r="B588" t="str">
            <v>CASTELEYN Rik</v>
          </cell>
          <cell r="C588" t="str">
            <v>DLS</v>
          </cell>
        </row>
        <row r="589">
          <cell r="A589">
            <v>8689</v>
          </cell>
          <cell r="B589" t="str">
            <v>DEWAELE Eddy</v>
          </cell>
          <cell r="C589" t="str">
            <v>DLS</v>
          </cell>
        </row>
        <row r="590">
          <cell r="A590">
            <v>8690</v>
          </cell>
          <cell r="B590" t="str">
            <v>JOYE Rik</v>
          </cell>
          <cell r="C590" t="str">
            <v>DLS</v>
          </cell>
        </row>
        <row r="591">
          <cell r="A591">
            <v>1674</v>
          </cell>
          <cell r="B591" t="str">
            <v>DAELMAN Eric</v>
          </cell>
          <cell r="C591" t="str">
            <v>PO</v>
          </cell>
        </row>
        <row r="592">
          <cell r="A592" t="str">
            <v>KKPO1</v>
          </cell>
          <cell r="B592" t="str">
            <v>DE MOOR Frederik</v>
          </cell>
          <cell r="C592" t="str">
            <v>PO</v>
          </cell>
        </row>
        <row r="593">
          <cell r="A593">
            <v>7461</v>
          </cell>
          <cell r="B593" t="str">
            <v>GRIMON Johan</v>
          </cell>
          <cell r="C593" t="str">
            <v>PO</v>
          </cell>
        </row>
        <row r="594">
          <cell r="A594">
            <v>9954</v>
          </cell>
          <cell r="B594" t="str">
            <v>PETRUS Kim</v>
          </cell>
          <cell r="C594" t="str">
            <v>PO</v>
          </cell>
        </row>
        <row r="595">
          <cell r="A595">
            <v>9534</v>
          </cell>
          <cell r="B595" t="str">
            <v>VANHONACKER Dominique</v>
          </cell>
          <cell r="C595" t="str">
            <v>PO</v>
          </cell>
        </row>
        <row r="596">
          <cell r="A596">
            <v>7605</v>
          </cell>
          <cell r="B596" t="str">
            <v>VAN SCHOOR Danny</v>
          </cell>
          <cell r="C596" t="str">
            <v>PO</v>
          </cell>
        </row>
        <row r="597">
          <cell r="A597">
            <v>9953</v>
          </cell>
          <cell r="B597" t="str">
            <v>WILMS Steve</v>
          </cell>
          <cell r="C597" t="str">
            <v>PO</v>
          </cell>
        </row>
        <row r="599">
          <cell r="C599">
            <v>172</v>
          </cell>
        </row>
        <row r="602">
          <cell r="A602">
            <v>1294</v>
          </cell>
          <cell r="B602" t="str">
            <v>BACKMAN Werner</v>
          </cell>
          <cell r="C602" t="str">
            <v>BCKS</v>
          </cell>
        </row>
        <row r="603">
          <cell r="A603">
            <v>7812</v>
          </cell>
          <cell r="B603" t="str">
            <v>BOERJAN Pierre</v>
          </cell>
          <cell r="C603" t="str">
            <v>BCKS</v>
          </cell>
        </row>
        <row r="604">
          <cell r="A604" t="str">
            <v>00015</v>
          </cell>
          <cell r="B604" t="str">
            <v>CAP Jessica</v>
          </cell>
          <cell r="C604" t="str">
            <v>BCSK</v>
          </cell>
        </row>
        <row r="605">
          <cell r="A605">
            <v>4894</v>
          </cell>
          <cell r="B605" t="str">
            <v>DAELMAN Walther</v>
          </cell>
          <cell r="C605" t="str">
            <v>BCSK</v>
          </cell>
        </row>
        <row r="606">
          <cell r="A606">
            <v>4895</v>
          </cell>
          <cell r="B606" t="str">
            <v>DE BLOCK Omer</v>
          </cell>
          <cell r="C606" t="str">
            <v>BCSK</v>
          </cell>
        </row>
        <row r="607">
          <cell r="A607">
            <v>9276</v>
          </cell>
          <cell r="B607" t="str">
            <v>DE KORT Marc</v>
          </cell>
          <cell r="C607" t="str">
            <v>BCKS</v>
          </cell>
        </row>
        <row r="608">
          <cell r="A608">
            <v>9955</v>
          </cell>
          <cell r="B608" t="str">
            <v>DE RUDDER David</v>
          </cell>
          <cell r="C608" t="str">
            <v>BCKS</v>
          </cell>
        </row>
        <row r="609">
          <cell r="A609">
            <v>6488</v>
          </cell>
          <cell r="B609" t="str">
            <v>DE WITTE Franky</v>
          </cell>
          <cell r="C609" t="str">
            <v>BCSK</v>
          </cell>
        </row>
        <row r="610">
          <cell r="A610">
            <v>6489</v>
          </cell>
          <cell r="B610" t="str">
            <v>DE WITTE Jeffrey</v>
          </cell>
          <cell r="C610" t="str">
            <v>BCSK</v>
          </cell>
        </row>
        <row r="611">
          <cell r="A611">
            <v>8073</v>
          </cell>
          <cell r="B611" t="str">
            <v>DE WITTE Tamara</v>
          </cell>
          <cell r="C611" t="str">
            <v>BCSK</v>
          </cell>
        </row>
        <row r="612">
          <cell r="A612">
            <v>8385</v>
          </cell>
          <cell r="B612" t="str">
            <v>GODDAERT Johan</v>
          </cell>
          <cell r="C612" t="str">
            <v>BCSK</v>
          </cell>
        </row>
        <row r="613">
          <cell r="A613">
            <v>8900</v>
          </cell>
          <cell r="B613" t="str">
            <v>JANSSENS Dirk</v>
          </cell>
          <cell r="C613" t="str">
            <v>BCSK</v>
          </cell>
        </row>
        <row r="614">
          <cell r="A614">
            <v>4937</v>
          </cell>
          <cell r="B614" t="str">
            <v>LEEMANS Willy</v>
          </cell>
          <cell r="C614" t="str">
            <v>BCSK</v>
          </cell>
        </row>
        <row r="615">
          <cell r="A615">
            <v>4853</v>
          </cell>
          <cell r="B615" t="str">
            <v>NOPPE Robert</v>
          </cell>
          <cell r="C615" t="str">
            <v>BCSK</v>
          </cell>
        </row>
        <row r="616">
          <cell r="A616">
            <v>9441</v>
          </cell>
          <cell r="B616" t="str">
            <v>ROSIER Nick</v>
          </cell>
          <cell r="C616" t="str">
            <v>BCSK</v>
          </cell>
        </row>
        <row r="617">
          <cell r="A617">
            <v>4854</v>
          </cell>
          <cell r="B617" t="str">
            <v>ROSIER Peter</v>
          </cell>
          <cell r="C617" t="str">
            <v>BCSK</v>
          </cell>
        </row>
        <row r="618">
          <cell r="A618" t="str">
            <v>6712B</v>
          </cell>
          <cell r="B618" t="str">
            <v>SEGERS Didier</v>
          </cell>
          <cell r="C618" t="str">
            <v>BCSK</v>
          </cell>
        </row>
        <row r="619">
          <cell r="A619" t="str">
            <v>6784B</v>
          </cell>
          <cell r="B619" t="str">
            <v>VAN BIESEN Tom</v>
          </cell>
          <cell r="C619" t="str">
            <v>BCSK</v>
          </cell>
        </row>
        <row r="620">
          <cell r="A620">
            <v>8133</v>
          </cell>
          <cell r="B620" t="str">
            <v>VAN CRAENENBROECK Theo</v>
          </cell>
          <cell r="C620" t="str">
            <v>BCSK</v>
          </cell>
        </row>
        <row r="621">
          <cell r="A621">
            <v>8717</v>
          </cell>
          <cell r="B621" t="str">
            <v>VAN den EEDEN Kurt</v>
          </cell>
          <cell r="C621" t="str">
            <v>BCSK</v>
          </cell>
        </row>
        <row r="622">
          <cell r="A622" t="str">
            <v>00284</v>
          </cell>
          <cell r="B622" t="str">
            <v>VAN HECKE Rita</v>
          </cell>
          <cell r="C622" t="str">
            <v>BCSK</v>
          </cell>
        </row>
        <row r="623">
          <cell r="A623">
            <v>8674</v>
          </cell>
          <cell r="B623" t="str">
            <v>VAN LEUVENHAGE Dylan</v>
          </cell>
          <cell r="C623" t="str">
            <v>BCSK</v>
          </cell>
        </row>
        <row r="624">
          <cell r="A624" t="str">
            <v>6117B</v>
          </cell>
          <cell r="B624" t="str">
            <v>VAN VOSSELEN Christoph</v>
          </cell>
          <cell r="C624" t="str">
            <v>BCSK</v>
          </cell>
        </row>
        <row r="625">
          <cell r="A625" t="str">
            <v>00698</v>
          </cell>
          <cell r="B625" t="str">
            <v>BRITO Dos Santos Letitia</v>
          </cell>
          <cell r="C625" t="str">
            <v>KGV</v>
          </cell>
        </row>
        <row r="626">
          <cell r="A626">
            <v>5232</v>
          </cell>
          <cell r="B626" t="str">
            <v>CORNET Walther</v>
          </cell>
          <cell r="C626" t="str">
            <v>KGV</v>
          </cell>
        </row>
        <row r="627">
          <cell r="A627">
            <v>1062</v>
          </cell>
          <cell r="B627" t="str">
            <v>DE WREEDE Marc</v>
          </cell>
          <cell r="C627" t="str">
            <v>KGV</v>
          </cell>
        </row>
        <row r="628">
          <cell r="A628">
            <v>4865</v>
          </cell>
          <cell r="B628" t="str">
            <v>HAEGENS Willy</v>
          </cell>
          <cell r="C628" t="str">
            <v>KGV</v>
          </cell>
        </row>
        <row r="629">
          <cell r="A629">
            <v>6712</v>
          </cell>
          <cell r="B629" t="str">
            <v>SEGERS Didier</v>
          </cell>
          <cell r="C629" t="str">
            <v>KGV</v>
          </cell>
        </row>
        <row r="630">
          <cell r="A630">
            <v>6784</v>
          </cell>
          <cell r="B630" t="str">
            <v>VAN BIESEN Tom</v>
          </cell>
          <cell r="C630" t="str">
            <v>KGV</v>
          </cell>
        </row>
        <row r="631">
          <cell r="A631">
            <v>8870</v>
          </cell>
          <cell r="B631" t="str">
            <v>VAN MEIRVENNE Nestor</v>
          </cell>
          <cell r="C631" t="str">
            <v>KGV</v>
          </cell>
        </row>
        <row r="632">
          <cell r="A632">
            <v>5229</v>
          </cell>
          <cell r="B632" t="str">
            <v>VAN MELE Franky</v>
          </cell>
          <cell r="C632" t="str">
            <v>KGV</v>
          </cell>
        </row>
        <row r="633">
          <cell r="A633">
            <v>4872</v>
          </cell>
          <cell r="B633" t="str">
            <v>VAN VOSSEL Danny</v>
          </cell>
          <cell r="C633" t="str">
            <v>KGV</v>
          </cell>
        </row>
        <row r="634">
          <cell r="A634">
            <v>6117</v>
          </cell>
          <cell r="B634" t="str">
            <v>VAN VOSSELEN Christoph</v>
          </cell>
          <cell r="C634" t="str">
            <v>KGV</v>
          </cell>
        </row>
        <row r="635">
          <cell r="A635">
            <v>9967</v>
          </cell>
          <cell r="B635" t="str">
            <v>VETS Sven</v>
          </cell>
          <cell r="C635" t="str">
            <v>KGV</v>
          </cell>
        </row>
        <row r="636">
          <cell r="A636">
            <v>9082</v>
          </cell>
          <cell r="B636" t="str">
            <v>WAEM Kris</v>
          </cell>
          <cell r="C636" t="str">
            <v>KGV</v>
          </cell>
        </row>
        <row r="637">
          <cell r="A637">
            <v>9533</v>
          </cell>
          <cell r="B637" t="str">
            <v>WUYTACK Gunther</v>
          </cell>
          <cell r="C637" t="str">
            <v>KGV</v>
          </cell>
        </row>
        <row r="638">
          <cell r="A638">
            <v>6851</v>
          </cell>
          <cell r="B638" t="str">
            <v>ALLEMAN Mark</v>
          </cell>
          <cell r="C638" t="str">
            <v>WM</v>
          </cell>
        </row>
        <row r="639">
          <cell r="A639">
            <v>1063</v>
          </cell>
          <cell r="B639" t="str">
            <v>BERTOLOTTI Beatrice</v>
          </cell>
          <cell r="C639" t="str">
            <v>WM</v>
          </cell>
        </row>
        <row r="640">
          <cell r="A640">
            <v>5486</v>
          </cell>
          <cell r="B640" t="str">
            <v>BROEDERS Adrianus</v>
          </cell>
          <cell r="C640" t="str">
            <v>WM</v>
          </cell>
        </row>
        <row r="641">
          <cell r="A641" t="str">
            <v>00684</v>
          </cell>
          <cell r="B641" t="str">
            <v>BROEDERS Cynthia</v>
          </cell>
          <cell r="C641" t="str">
            <v>WM</v>
          </cell>
        </row>
        <row r="642">
          <cell r="A642" t="str">
            <v>00362</v>
          </cell>
          <cell r="B642" t="str">
            <v>CALLUY Patricia</v>
          </cell>
          <cell r="C642" t="str">
            <v>WM</v>
          </cell>
        </row>
        <row r="643">
          <cell r="A643">
            <v>7551</v>
          </cell>
          <cell r="B643" t="str">
            <v>CLAESSENS Walter</v>
          </cell>
          <cell r="C643" t="str">
            <v>WM</v>
          </cell>
        </row>
        <row r="644">
          <cell r="A644" t="str">
            <v>00166</v>
          </cell>
          <cell r="B644" t="str">
            <v>COLMAN Anita</v>
          </cell>
          <cell r="C644" t="str">
            <v>WM</v>
          </cell>
        </row>
        <row r="645">
          <cell r="A645">
            <v>8939</v>
          </cell>
          <cell r="B645" t="str">
            <v>CORNIL Pascal</v>
          </cell>
          <cell r="C645" t="str">
            <v>WM</v>
          </cell>
        </row>
        <row r="646">
          <cell r="A646">
            <v>1188</v>
          </cell>
          <cell r="B646" t="str">
            <v>DE CLEEN Joeri</v>
          </cell>
          <cell r="C646" t="str">
            <v>WM</v>
          </cell>
        </row>
        <row r="647">
          <cell r="A647">
            <v>1189</v>
          </cell>
          <cell r="B647" t="str">
            <v>DE CLEEN Sylvain</v>
          </cell>
          <cell r="C647" t="str">
            <v>WM</v>
          </cell>
        </row>
        <row r="648">
          <cell r="A648">
            <v>4666</v>
          </cell>
          <cell r="B648" t="str">
            <v>DECONINCK Franky</v>
          </cell>
          <cell r="C648" t="str">
            <v>DOS</v>
          </cell>
        </row>
        <row r="649">
          <cell r="A649">
            <v>1195</v>
          </cell>
          <cell r="B649" t="str">
            <v>DELVAUX Benoni</v>
          </cell>
          <cell r="C649" t="str">
            <v>WM</v>
          </cell>
        </row>
        <row r="650">
          <cell r="A650" t="str">
            <v>1193B</v>
          </cell>
          <cell r="B650" t="str">
            <v>DE SCHEPPER Patrick</v>
          </cell>
          <cell r="C650" t="str">
            <v>WM</v>
          </cell>
        </row>
        <row r="651">
          <cell r="A651">
            <v>6953</v>
          </cell>
          <cell r="B651" t="str">
            <v>DEWIT Anthony</v>
          </cell>
          <cell r="C651" t="str">
            <v>WM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</row>
        <row r="658">
          <cell r="A658">
            <v>8026</v>
          </cell>
          <cell r="B658" t="str">
            <v>HOFMAN Glen</v>
          </cell>
          <cell r="C658" t="str">
            <v>WM</v>
          </cell>
        </row>
        <row r="659">
          <cell r="A659">
            <v>1004</v>
          </cell>
          <cell r="B659" t="str">
            <v>HOSTENS Stefaan</v>
          </cell>
          <cell r="C659" t="str">
            <v>WM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</row>
        <row r="664">
          <cell r="A664" t="str">
            <v>00889</v>
          </cell>
          <cell r="B664" t="str">
            <v>SPOORMANS Martin</v>
          </cell>
          <cell r="C664" t="str">
            <v>WM</v>
          </cell>
        </row>
        <row r="665">
          <cell r="A665" t="str">
            <v>2192B</v>
          </cell>
          <cell r="B665" t="str">
            <v>STERCKVAL Michel</v>
          </cell>
          <cell r="C665" t="str">
            <v>WM</v>
          </cell>
        </row>
        <row r="666">
          <cell r="A666" t="str">
            <v>00890</v>
          </cell>
          <cell r="B666" t="str">
            <v>TRENTINO Ismael</v>
          </cell>
          <cell r="C666" t="str">
            <v>WM</v>
          </cell>
        </row>
        <row r="667">
          <cell r="A667" t="str">
            <v>1168B</v>
          </cell>
          <cell r="B667" t="str">
            <v>VAN BAREL Ferdinand</v>
          </cell>
          <cell r="C667" t="str">
            <v>WM</v>
          </cell>
        </row>
        <row r="668">
          <cell r="A668" t="str">
            <v>5727B</v>
          </cell>
          <cell r="B668" t="str">
            <v>VAN GOETHEM Benny</v>
          </cell>
          <cell r="C668" t="str">
            <v>WM</v>
          </cell>
        </row>
        <row r="669">
          <cell r="A669" t="str">
            <v>00364</v>
          </cell>
          <cell r="B669" t="str">
            <v>VAN LANDEGHEM Veerle</v>
          </cell>
          <cell r="C669" t="str">
            <v>WM</v>
          </cell>
        </row>
        <row r="670">
          <cell r="A670">
            <v>7521</v>
          </cell>
          <cell r="B670" t="str">
            <v>VERBERT Eddy</v>
          </cell>
          <cell r="C670" t="str">
            <v>WM</v>
          </cell>
        </row>
        <row r="671">
          <cell r="A671" t="str">
            <v>00737</v>
          </cell>
          <cell r="B671" t="str">
            <v>VERCAUTEREN Berlinde</v>
          </cell>
          <cell r="C671" t="str">
            <v>WM</v>
          </cell>
        </row>
        <row r="672">
          <cell r="A672">
            <v>4841</v>
          </cell>
          <cell r="B672" t="str">
            <v>VERPLANCKE Jean Paul</v>
          </cell>
          <cell r="C672" t="str">
            <v>WM</v>
          </cell>
        </row>
        <row r="673">
          <cell r="A673" t="str">
            <v>00815</v>
          </cell>
          <cell r="B673" t="str">
            <v>VERSCHUREN Kathleen</v>
          </cell>
          <cell r="C673" t="str">
            <v>WM</v>
          </cell>
        </row>
        <row r="674">
          <cell r="A674">
            <v>4842</v>
          </cell>
          <cell r="B674" t="str">
            <v>WAUTERS Tom</v>
          </cell>
          <cell r="C674" t="str">
            <v>WM</v>
          </cell>
        </row>
        <row r="675">
          <cell r="A675">
            <v>2206</v>
          </cell>
          <cell r="B675" t="str">
            <v>WEEREMANS Dirk</v>
          </cell>
          <cell r="C675" t="str">
            <v>WM</v>
          </cell>
        </row>
        <row r="676">
          <cell r="A676" t="str">
            <v>00744</v>
          </cell>
          <cell r="B676" t="str">
            <v>WENSELAERS Frieda</v>
          </cell>
          <cell r="C676" t="str">
            <v>WM</v>
          </cell>
        </row>
        <row r="677">
          <cell r="A677" t="str">
            <v>00880</v>
          </cell>
          <cell r="B677" t="str">
            <v>WINCKELMANS Els</v>
          </cell>
          <cell r="C677" t="str">
            <v>WM</v>
          </cell>
        </row>
        <row r="678">
          <cell r="A678" t="str">
            <v>00678</v>
          </cell>
          <cell r="B678" t="str">
            <v>ANDRIES Dina</v>
          </cell>
          <cell r="C678" t="str">
            <v>KSNBA</v>
          </cell>
        </row>
        <row r="679">
          <cell r="A679" t="str">
            <v>00150</v>
          </cell>
          <cell r="B679" t="str">
            <v>BUYS Frans</v>
          </cell>
          <cell r="C679" t="str">
            <v>KSNBA</v>
          </cell>
        </row>
        <row r="680">
          <cell r="A680">
            <v>4859</v>
          </cell>
          <cell r="B680" t="str">
            <v>CHRISTIAENS Johan</v>
          </cell>
          <cell r="C680" t="str">
            <v>KSNBA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</row>
        <row r="682">
          <cell r="A682">
            <v>4950</v>
          </cell>
          <cell r="B682" t="str">
            <v>DE CONINCK Achille</v>
          </cell>
          <cell r="C682" t="str">
            <v>KSNBA</v>
          </cell>
        </row>
        <row r="683">
          <cell r="A683" t="str">
            <v>00480</v>
          </cell>
          <cell r="B683" t="str">
            <v>de LANOY Marleen</v>
          </cell>
          <cell r="C683" t="str">
            <v>KSNBA</v>
          </cell>
        </row>
        <row r="684">
          <cell r="A684">
            <v>6122</v>
          </cell>
          <cell r="B684" t="str">
            <v>DE MAEYER Joris</v>
          </cell>
          <cell r="C684" t="str">
            <v>KSNBA</v>
          </cell>
        </row>
        <row r="685">
          <cell r="A685">
            <v>6743</v>
          </cell>
          <cell r="B685" t="str">
            <v>DE RUYTE Tom</v>
          </cell>
          <cell r="C685" t="str">
            <v>KSNBA</v>
          </cell>
        </row>
        <row r="686">
          <cell r="A686">
            <v>4913</v>
          </cell>
          <cell r="B686" t="str">
            <v>DE RUYTE Yvan</v>
          </cell>
          <cell r="C686" t="str">
            <v>KSNBA</v>
          </cell>
        </row>
        <row r="687">
          <cell r="A687">
            <v>4952</v>
          </cell>
          <cell r="B687" t="str">
            <v>DE SAEGER Dany</v>
          </cell>
          <cell r="C687" t="str">
            <v>KSNBA</v>
          </cell>
        </row>
        <row r="688">
          <cell r="A688">
            <v>4916</v>
          </cell>
          <cell r="B688" t="str">
            <v>DE WITTE William</v>
          </cell>
          <cell r="C688" t="str">
            <v>KSNBA</v>
          </cell>
        </row>
        <row r="689">
          <cell r="A689">
            <v>8149</v>
          </cell>
          <cell r="B689" t="str">
            <v>D'HONDT Roland</v>
          </cell>
          <cell r="C689" t="str">
            <v>KSNBA</v>
          </cell>
        </row>
        <row r="690">
          <cell r="A690" t="str">
            <v>00699</v>
          </cell>
          <cell r="B690" t="str">
            <v>EGGHE Lutgarde</v>
          </cell>
          <cell r="C690" t="str">
            <v>KSNBA</v>
          </cell>
        </row>
        <row r="691">
          <cell r="A691">
            <v>7704</v>
          </cell>
          <cell r="B691" t="str">
            <v>HEERWEGH Erik</v>
          </cell>
          <cell r="C691" t="str">
            <v>KSNBA</v>
          </cell>
        </row>
        <row r="692">
          <cell r="A692">
            <v>4920</v>
          </cell>
          <cell r="B692" t="str">
            <v>HEERWEGH Robert</v>
          </cell>
          <cell r="C692" t="str">
            <v>KSNBA</v>
          </cell>
        </row>
        <row r="693">
          <cell r="A693">
            <v>5732</v>
          </cell>
          <cell r="B693" t="str">
            <v>ILIANO Franz</v>
          </cell>
          <cell r="C693" t="str">
            <v>KSNBA</v>
          </cell>
        </row>
        <row r="694">
          <cell r="A694">
            <v>4922</v>
          </cell>
          <cell r="B694" t="str">
            <v>LAUREYS Wilfried</v>
          </cell>
          <cell r="C694" t="str">
            <v>KSNBA</v>
          </cell>
        </row>
        <row r="695">
          <cell r="A695">
            <v>1067</v>
          </cell>
          <cell r="B695" t="str">
            <v>MAES Bart</v>
          </cell>
          <cell r="C695" t="str">
            <v>KSNBA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8081</v>
          </cell>
          <cell r="B698" t="str">
            <v>SLEEBUS Eddy</v>
          </cell>
          <cell r="C698" t="str">
            <v>KSNBA</v>
          </cell>
        </row>
        <row r="699">
          <cell r="A699" t="str">
            <v>00874</v>
          </cell>
          <cell r="B699" t="str">
            <v>STEVENS Marie - Yvan</v>
          </cell>
          <cell r="C699" t="str">
            <v>KSNBA</v>
          </cell>
        </row>
        <row r="700">
          <cell r="A700">
            <v>9083</v>
          </cell>
          <cell r="B700" t="str">
            <v>VAN DEN BERGHE André</v>
          </cell>
          <cell r="C700" t="str">
            <v>KSNBA</v>
          </cell>
        </row>
        <row r="701">
          <cell r="A701" t="str">
            <v>5727C</v>
          </cell>
          <cell r="B701" t="str">
            <v>VAN GOETHEM Benny</v>
          </cell>
          <cell r="C701" t="str">
            <v>KSNBA</v>
          </cell>
        </row>
        <row r="702">
          <cell r="A702">
            <v>9476</v>
          </cell>
          <cell r="B702" t="str">
            <v>VERHOFSTADT Eddy</v>
          </cell>
          <cell r="C702" t="str">
            <v>KSNBA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</row>
        <row r="710">
          <cell r="A710">
            <v>9445</v>
          </cell>
          <cell r="B710" t="str">
            <v>DE PAEPE Dirk</v>
          </cell>
          <cell r="C710" t="str">
            <v>QU</v>
          </cell>
        </row>
        <row r="711">
          <cell r="A711">
            <v>9508</v>
          </cell>
          <cell r="B711" t="str">
            <v>HEYMAN David</v>
          </cell>
          <cell r="C711" t="str">
            <v>QU</v>
          </cell>
        </row>
        <row r="712">
          <cell r="A712">
            <v>9535</v>
          </cell>
          <cell r="B712" t="str">
            <v>JORISSEN Jeffrey</v>
          </cell>
          <cell r="C712" t="str">
            <v>QU</v>
          </cell>
        </row>
        <row r="713">
          <cell r="A713" t="str">
            <v>00817</v>
          </cell>
          <cell r="B713" t="str">
            <v>MATTENS Roger</v>
          </cell>
          <cell r="C713" t="str">
            <v>QU</v>
          </cell>
        </row>
        <row r="714">
          <cell r="A714">
            <v>1204</v>
          </cell>
          <cell r="B714" t="str">
            <v>MERCKX Eddy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6219</v>
          </cell>
          <cell r="B716" t="str">
            <v>RAEMDONCK Tommy</v>
          </cell>
          <cell r="C716" t="str">
            <v>QU</v>
          </cell>
        </row>
        <row r="717">
          <cell r="A717">
            <v>8682</v>
          </cell>
          <cell r="B717" t="str">
            <v>TEMPELS André</v>
          </cell>
          <cell r="C717" t="str">
            <v>QU</v>
          </cell>
        </row>
        <row r="718">
          <cell r="A718">
            <v>9970</v>
          </cell>
          <cell r="B718" t="str">
            <v>VAN GOETHEM Wim</v>
          </cell>
          <cell r="C718" t="str">
            <v>QU</v>
          </cell>
        </row>
        <row r="719">
          <cell r="A719">
            <v>8639</v>
          </cell>
          <cell r="B719" t="str">
            <v>DE BOCK Dirk</v>
          </cell>
          <cell r="C719" t="str">
            <v>QU</v>
          </cell>
        </row>
        <row r="720">
          <cell r="A720">
            <v>8582</v>
          </cell>
          <cell r="B720" t="str">
            <v>VAN NIEUWENHOVE Mario</v>
          </cell>
          <cell r="C720" t="str">
            <v>QU</v>
          </cell>
        </row>
        <row r="721">
          <cell r="A721">
            <v>4334</v>
          </cell>
          <cell r="B721" t="str">
            <v>VAN HAUTE Guido</v>
          </cell>
          <cell r="C721" t="str">
            <v>QU</v>
          </cell>
        </row>
        <row r="722">
          <cell r="A722">
            <v>4412</v>
          </cell>
          <cell r="B722" t="str">
            <v>VAN KERCKHOVE Freddy</v>
          </cell>
          <cell r="C722" t="str">
            <v>QU</v>
          </cell>
        </row>
        <row r="723">
          <cell r="A723">
            <v>4977</v>
          </cell>
          <cell r="B723" t="str">
            <v>VLERICK Dirk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6">
          <cell r="C726">
            <v>123</v>
          </cell>
        </row>
        <row r="730">
          <cell r="A730">
            <v>706</v>
          </cell>
        </row>
        <row r="732">
          <cell r="A732" t="str">
            <v>Clubs</v>
          </cell>
          <cell r="B732">
            <v>36</v>
          </cell>
        </row>
        <row r="736">
          <cell r="A736">
            <v>6966</v>
          </cell>
          <cell r="B736" t="str">
            <v>MESKENS Alain</v>
          </cell>
          <cell r="C736" t="str">
            <v>VILV BC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topLeftCell="B1" workbookViewId="0">
      <selection activeCell="AE28" sqref="AE28"/>
    </sheetView>
  </sheetViews>
  <sheetFormatPr defaultRowHeight="15" x14ac:dyDescent="0.25"/>
  <cols>
    <col min="1" max="1" width="3.7109375" hidden="1" customWidth="1"/>
    <col min="2" max="2" width="6.85546875" customWidth="1"/>
    <col min="3" max="11" width="3.7109375" customWidth="1"/>
    <col min="12" max="12" width="4.7109375" customWidth="1"/>
    <col min="13" max="13" width="3.7109375" customWidth="1"/>
    <col min="14" max="19" width="6.85546875" customWidth="1"/>
    <col min="20" max="20" width="3.7109375" customWidth="1"/>
    <col min="21" max="21" width="9.140625" hidden="1" customWidth="1"/>
    <col min="22" max="23" width="7.140625" hidden="1" customWidth="1"/>
    <col min="24" max="28" width="0" hidden="1" customWidth="1"/>
  </cols>
  <sheetData>
    <row r="1" spans="1:27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 t="s">
        <v>3</v>
      </c>
      <c r="N1" s="2"/>
      <c r="O1" s="2"/>
      <c r="P1" s="2"/>
      <c r="Q1" s="2"/>
      <c r="R1" s="2"/>
      <c r="S1" s="3"/>
      <c r="T1" s="4"/>
    </row>
    <row r="2" spans="1:27" x14ac:dyDescent="0.25">
      <c r="A2" s="5"/>
      <c r="B2" s="6"/>
      <c r="C2" s="6"/>
      <c r="D2" s="6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7" ht="27" customHeight="1" x14ac:dyDescent="0.55000000000000004">
      <c r="A3" s="5"/>
      <c r="B3" s="6"/>
      <c r="C3" s="6"/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7"/>
    </row>
    <row r="4" spans="1:27" ht="20.25" customHeight="1" x14ac:dyDescent="0.4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6</v>
      </c>
      <c r="L4" s="11"/>
      <c r="M4" s="11"/>
      <c r="N4" s="6"/>
      <c r="O4" s="6"/>
      <c r="P4" s="6"/>
      <c r="Q4" s="6"/>
      <c r="R4" s="6"/>
      <c r="S4" s="6"/>
      <c r="T4" s="7"/>
    </row>
    <row r="5" spans="1:27" ht="21" x14ac:dyDescent="0.35">
      <c r="A5" s="12" t="s">
        <v>7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/>
    </row>
    <row r="6" spans="1:27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7" ht="18.75" customHeight="1" x14ac:dyDescent="0.35">
      <c r="A7" s="5"/>
      <c r="B7" s="15" t="s">
        <v>8</v>
      </c>
      <c r="C7" s="6"/>
      <c r="D7" s="16" t="s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17" t="s">
        <v>10</v>
      </c>
      <c r="Q7" s="18" t="s">
        <v>11</v>
      </c>
      <c r="R7" s="17" t="s">
        <v>12</v>
      </c>
      <c r="S7" s="17" t="s">
        <v>13</v>
      </c>
      <c r="T7" s="7"/>
    </row>
    <row r="8" spans="1:27" ht="19.5" thickBot="1" x14ac:dyDescent="0.35">
      <c r="A8" s="19"/>
      <c r="B8" s="20" t="s">
        <v>14</v>
      </c>
      <c r="C8" s="20"/>
      <c r="D8" s="21" t="s">
        <v>15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3">
        <v>15</v>
      </c>
      <c r="P8" s="22"/>
      <c r="Q8" s="22"/>
      <c r="R8" s="24">
        <v>0.28000000000000003</v>
      </c>
      <c r="S8" s="25">
        <v>0.34350000000000003</v>
      </c>
      <c r="T8" s="26"/>
    </row>
    <row r="9" spans="1:27" ht="12" customHeight="1" x14ac:dyDescent="0.25"/>
    <row r="10" spans="1:27" ht="18" customHeight="1" x14ac:dyDescent="0.25">
      <c r="B10" s="27" t="s">
        <v>16</v>
      </c>
      <c r="C10" s="28" t="s">
        <v>17</v>
      </c>
      <c r="D10" s="28"/>
      <c r="E10" s="28"/>
      <c r="F10" s="28"/>
      <c r="G10" s="28"/>
      <c r="H10" s="28"/>
      <c r="I10" s="28"/>
      <c r="J10" s="28"/>
      <c r="K10" s="28"/>
      <c r="L10" s="29" t="s">
        <v>18</v>
      </c>
      <c r="M10" s="30"/>
      <c r="N10" s="31" t="s">
        <v>19</v>
      </c>
      <c r="O10" s="31" t="s">
        <v>20</v>
      </c>
      <c r="P10" s="31" t="s">
        <v>21</v>
      </c>
      <c r="Q10" s="31" t="s">
        <v>22</v>
      </c>
      <c r="R10" s="32" t="s">
        <v>23</v>
      </c>
      <c r="S10" s="33" t="s">
        <v>24</v>
      </c>
      <c r="T10" s="34" t="s">
        <v>25</v>
      </c>
      <c r="X10" t="s">
        <v>26</v>
      </c>
      <c r="Y10" t="s">
        <v>27</v>
      </c>
      <c r="Z10" t="s">
        <v>28</v>
      </c>
      <c r="AA10" t="s">
        <v>29</v>
      </c>
    </row>
    <row r="11" spans="1:27" ht="9.75" customHeight="1" x14ac:dyDescent="0.2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6"/>
      <c r="O11" s="36"/>
      <c r="P11" s="36"/>
      <c r="Q11" s="36"/>
      <c r="R11" s="35"/>
      <c r="S11" s="37"/>
      <c r="T11" s="6"/>
    </row>
    <row r="12" spans="1:27" ht="18" customHeight="1" x14ac:dyDescent="0.3">
      <c r="B12" s="38">
        <v>8639</v>
      </c>
      <c r="C12" s="39" t="str">
        <f>VLOOKUP(B12,[1]LEDEN!A:B,2,FALSE)</f>
        <v>DE BOCK Dirk</v>
      </c>
      <c r="D12" s="40"/>
      <c r="E12" s="40"/>
      <c r="F12" s="40"/>
      <c r="G12" s="40"/>
      <c r="H12" s="40"/>
      <c r="I12" s="40"/>
      <c r="J12" s="40"/>
      <c r="K12" s="40"/>
      <c r="L12" s="41" t="str">
        <f>VLOOKUP(B12,[1]LEDEN!A:C,3,FALSE)</f>
        <v>QU</v>
      </c>
      <c r="M12" s="39"/>
      <c r="N12" s="42"/>
      <c r="O12" s="37"/>
      <c r="P12" s="6"/>
      <c r="Q12" s="6"/>
      <c r="R12" s="6"/>
      <c r="S12" s="6"/>
      <c r="T12" s="6"/>
    </row>
    <row r="13" spans="1:27" ht="18" customHeight="1" x14ac:dyDescent="0.25">
      <c r="B13" s="43">
        <v>8582</v>
      </c>
      <c r="C13" s="44" t="str">
        <f>VLOOKUP(B13,[1]LEDEN!A:B,2,FALSE)</f>
        <v>VAN NIEUWENHOVE Mario</v>
      </c>
      <c r="D13" s="44"/>
      <c r="E13" s="44"/>
      <c r="F13" s="44"/>
      <c r="G13" s="44"/>
      <c r="H13" s="44"/>
      <c r="I13" s="44"/>
      <c r="J13" s="44"/>
      <c r="K13" s="44"/>
      <c r="L13" s="45"/>
      <c r="M13" s="46"/>
      <c r="N13" s="47">
        <v>2</v>
      </c>
      <c r="O13" s="47">
        <v>15</v>
      </c>
      <c r="P13" s="48">
        <v>36</v>
      </c>
      <c r="Q13" s="49">
        <f>IF(P13=0," ",TRUNC(O13/P13,3))</f>
        <v>0.41599999999999998</v>
      </c>
      <c r="R13" s="48">
        <v>3</v>
      </c>
      <c r="S13" s="48" t="str">
        <f>IF(O13=0,"",IF(Q13&gt;=W13,"PR",IF(Q13&lt;V13,"OG","MG")))</f>
        <v>PR</v>
      </c>
      <c r="T13" s="50"/>
      <c r="V13">
        <v>0.28000000000000003</v>
      </c>
      <c r="W13" s="51">
        <v>0.34399999999999997</v>
      </c>
      <c r="X13" t="s">
        <v>30</v>
      </c>
      <c r="Y13" t="s">
        <v>30</v>
      </c>
      <c r="Z13" t="s">
        <v>30</v>
      </c>
      <c r="AA13" t="s">
        <v>30</v>
      </c>
    </row>
    <row r="14" spans="1:27" ht="18" customHeight="1" x14ac:dyDescent="0.25">
      <c r="B14" s="52">
        <v>9742</v>
      </c>
      <c r="C14" s="53" t="str">
        <f>VLOOKUP(B14,[1]LEDEN!A:B,2,FALSE)</f>
        <v>CARDON Steve</v>
      </c>
      <c r="D14" s="53"/>
      <c r="E14" s="53"/>
      <c r="F14" s="53"/>
      <c r="G14" s="53"/>
      <c r="H14" s="53"/>
      <c r="I14" s="53"/>
      <c r="J14" s="53"/>
      <c r="K14" s="53"/>
      <c r="L14" s="54"/>
      <c r="M14" s="55"/>
      <c r="N14" s="47">
        <v>2</v>
      </c>
      <c r="O14" s="47">
        <v>15</v>
      </c>
      <c r="P14" s="48">
        <v>32</v>
      </c>
      <c r="Q14" s="49">
        <f>IF(P14=0," ",TRUNC(O14/P14,3))</f>
        <v>0.46800000000000003</v>
      </c>
      <c r="R14" s="48">
        <v>2</v>
      </c>
      <c r="S14" s="48" t="str">
        <f>IF(O14=0,"", IF(Q14&gt;=W14,"PR",IF(Q14&lt;V14,"OG","MG")))</f>
        <v>PR</v>
      </c>
      <c r="T14" s="50"/>
      <c r="V14">
        <v>0.28000000000000003</v>
      </c>
      <c r="W14" s="51">
        <v>0.34399999999999997</v>
      </c>
      <c r="X14" t="s">
        <v>31</v>
      </c>
      <c r="Y14" t="s">
        <v>32</v>
      </c>
      <c r="Z14" t="s">
        <v>33</v>
      </c>
      <c r="AA14" t="s">
        <v>31</v>
      </c>
    </row>
    <row r="15" spans="1:27" ht="18" customHeight="1" x14ac:dyDescent="0.25">
      <c r="B15" s="52">
        <v>9261</v>
      </c>
      <c r="C15" s="53" t="str">
        <f>VLOOKUP(B15,[1]LEDEN!A:B,2,FALSE)</f>
        <v>DE MEULEMEESTER Cédric</v>
      </c>
      <c r="D15" s="53"/>
      <c r="E15" s="53"/>
      <c r="F15" s="53"/>
      <c r="G15" s="53"/>
      <c r="H15" s="53"/>
      <c r="I15" s="53"/>
      <c r="J15" s="53"/>
      <c r="K15" s="53"/>
      <c r="L15" s="54"/>
      <c r="M15" s="55"/>
      <c r="N15" s="47">
        <v>2</v>
      </c>
      <c r="O15" s="47">
        <v>15</v>
      </c>
      <c r="P15" s="48">
        <v>25</v>
      </c>
      <c r="Q15" s="49">
        <f>IF(P15=0," ",TRUNC(O15/P15,3))</f>
        <v>0.6</v>
      </c>
      <c r="R15" s="48">
        <v>3</v>
      </c>
      <c r="S15" s="48" t="str">
        <f>IF(O15=0,"", IF(Q15&gt;=W15,"PR",IF(Q15&lt;V15,"OG","MG")))</f>
        <v>PR</v>
      </c>
      <c r="T15" s="50"/>
      <c r="V15">
        <v>0.28000000000000003</v>
      </c>
      <c r="W15" s="51">
        <v>0.34399999999999997</v>
      </c>
      <c r="Y15" t="s">
        <v>34</v>
      </c>
      <c r="Z15" t="s">
        <v>35</v>
      </c>
      <c r="AA15" t="s">
        <v>36</v>
      </c>
    </row>
    <row r="16" spans="1:27" ht="18" customHeight="1" x14ac:dyDescent="0.25">
      <c r="B16" s="52">
        <v>9742</v>
      </c>
      <c r="C16" s="53" t="str">
        <f>VLOOKUP(B16,[1]LEDEN!A:B,2,FALSE)</f>
        <v>CARDON Steve</v>
      </c>
      <c r="D16" s="53"/>
      <c r="E16" s="53"/>
      <c r="F16" s="53"/>
      <c r="G16" s="53"/>
      <c r="H16" s="53"/>
      <c r="I16" s="53"/>
      <c r="J16" s="53"/>
      <c r="K16" s="53"/>
      <c r="L16" s="54"/>
      <c r="M16" s="55"/>
      <c r="N16" s="56">
        <v>2</v>
      </c>
      <c r="O16" s="56">
        <v>15</v>
      </c>
      <c r="P16" s="56">
        <v>31</v>
      </c>
      <c r="Q16" s="49">
        <f>IF(P16=0," ",TRUNC(O16/P16,3))</f>
        <v>0.48299999999999998</v>
      </c>
      <c r="R16" s="57">
        <v>3</v>
      </c>
      <c r="S16" s="57" t="s">
        <v>37</v>
      </c>
      <c r="T16" s="50"/>
      <c r="V16">
        <v>0.28000000000000003</v>
      </c>
      <c r="W16" s="51">
        <v>0.34399999999999997</v>
      </c>
      <c r="Y16" t="s">
        <v>35</v>
      </c>
      <c r="Z16" t="s">
        <v>31</v>
      </c>
      <c r="AA16" t="s">
        <v>34</v>
      </c>
    </row>
    <row r="17" spans="2:27" ht="18" customHeight="1" x14ac:dyDescent="0.25">
      <c r="B17" s="58" t="s">
        <v>38</v>
      </c>
      <c r="C17" s="58"/>
      <c r="D17" s="58"/>
      <c r="E17" s="58"/>
      <c r="F17" s="58"/>
      <c r="G17" s="58"/>
      <c r="H17" s="58"/>
      <c r="I17" s="58"/>
      <c r="J17" s="58"/>
      <c r="K17" s="58"/>
      <c r="L17" s="35"/>
      <c r="M17" s="35"/>
      <c r="N17" s="59">
        <f>SUM(N13:N16)</f>
        <v>8</v>
      </c>
      <c r="O17" s="59">
        <f>SUM(O13:O16)</f>
        <v>60</v>
      </c>
      <c r="P17" s="59">
        <f>SUM(P13:P16)</f>
        <v>124</v>
      </c>
      <c r="Q17" s="60">
        <f>IF(P17=0," ",TRUNC(O17/P17,3))</f>
        <v>0.48299999999999998</v>
      </c>
      <c r="R17" s="59">
        <f>MAX(R13:R16)</f>
        <v>3</v>
      </c>
      <c r="S17" s="59" t="s">
        <v>39</v>
      </c>
      <c r="T17" s="59">
        <v>1</v>
      </c>
      <c r="V17">
        <v>0.28000000000000003</v>
      </c>
      <c r="W17" s="51">
        <v>0.34399999999999997</v>
      </c>
      <c r="Y17" t="s">
        <v>31</v>
      </c>
      <c r="Z17" t="s">
        <v>34</v>
      </c>
      <c r="AA17" t="s">
        <v>33</v>
      </c>
    </row>
    <row r="18" spans="2:27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1"/>
      <c r="O18" s="61"/>
      <c r="P18" s="62"/>
      <c r="Q18" s="62"/>
      <c r="R18" s="62"/>
      <c r="S18" s="62"/>
      <c r="T18" s="62"/>
    </row>
    <row r="19" spans="2:27" ht="18" customHeight="1" x14ac:dyDescent="0.3">
      <c r="B19" s="38">
        <v>8582</v>
      </c>
      <c r="C19" s="39" t="str">
        <f>VLOOKUP(B19,[1]LEDEN!A:B,2,FALSE)</f>
        <v>VAN NIEUWENHOVE Mario</v>
      </c>
      <c r="D19" s="40"/>
      <c r="E19" s="40"/>
      <c r="F19" s="40"/>
      <c r="G19" s="40"/>
      <c r="H19" s="40"/>
      <c r="I19" s="40"/>
      <c r="J19" s="40"/>
      <c r="K19" s="40"/>
      <c r="L19" s="41" t="str">
        <f>VLOOKUP(B19,[1]LEDEN!A:C,3,FALSE)</f>
        <v>QU</v>
      </c>
      <c r="M19" s="39"/>
      <c r="N19" s="61"/>
      <c r="O19" s="63"/>
      <c r="P19" s="61"/>
      <c r="Q19" s="61"/>
      <c r="R19" s="61"/>
      <c r="S19" s="61"/>
      <c r="T19" s="61"/>
      <c r="X19" t="s">
        <v>32</v>
      </c>
      <c r="Y19" t="s">
        <v>32</v>
      </c>
      <c r="Z19" t="s">
        <v>32</v>
      </c>
      <c r="AA19" t="s">
        <v>32</v>
      </c>
    </row>
    <row r="20" spans="2:27" ht="18" customHeight="1" x14ac:dyDescent="0.25">
      <c r="B20" s="43">
        <v>8639</v>
      </c>
      <c r="C20" s="44" t="str">
        <f>VLOOKUP(B20,[1]LEDEN!A:B,2,FALSE)</f>
        <v>DE BOCK Dirk</v>
      </c>
      <c r="D20" s="44"/>
      <c r="E20" s="44"/>
      <c r="F20" s="44"/>
      <c r="G20" s="44"/>
      <c r="H20" s="44"/>
      <c r="I20" s="44"/>
      <c r="J20" s="44"/>
      <c r="K20" s="44"/>
      <c r="L20" s="45"/>
      <c r="M20" s="46"/>
      <c r="N20" s="48">
        <v>0</v>
      </c>
      <c r="O20" s="48">
        <v>10</v>
      </c>
      <c r="P20" s="48">
        <v>36</v>
      </c>
      <c r="Q20" s="49">
        <f>IF(P20=0," ",TRUNC(O20/P20,3))</f>
        <v>0.27700000000000002</v>
      </c>
      <c r="R20" s="48">
        <v>2</v>
      </c>
      <c r="S20" s="48" t="str">
        <f>IF(O20=0,"", IF(Q20&gt;=W20,"PR",IF(Q20&lt;V20,"OG","MG")))</f>
        <v>OG</v>
      </c>
      <c r="T20" s="50"/>
      <c r="V20">
        <v>0.28000000000000003</v>
      </c>
      <c r="W20" s="51">
        <v>0.34399999999999997</v>
      </c>
      <c r="X20" t="s">
        <v>35</v>
      </c>
      <c r="Y20" t="s">
        <v>30</v>
      </c>
      <c r="Z20" t="s">
        <v>33</v>
      </c>
      <c r="AA20" t="s">
        <v>34</v>
      </c>
    </row>
    <row r="21" spans="2:27" ht="18" customHeight="1" x14ac:dyDescent="0.25">
      <c r="B21" s="52">
        <v>9261</v>
      </c>
      <c r="C21" s="53" t="str">
        <f>VLOOKUP(B21,[1]LEDEN!A:B,2,FALSE)</f>
        <v>DE MEULEMEESTER Cédric</v>
      </c>
      <c r="D21" s="53"/>
      <c r="E21" s="53"/>
      <c r="F21" s="53"/>
      <c r="G21" s="53"/>
      <c r="H21" s="53"/>
      <c r="I21" s="53"/>
      <c r="J21" s="53"/>
      <c r="K21" s="53"/>
      <c r="L21" s="54"/>
      <c r="M21" s="55"/>
      <c r="N21" s="48">
        <v>0</v>
      </c>
      <c r="O21" s="48">
        <v>13</v>
      </c>
      <c r="P21" s="48">
        <v>42</v>
      </c>
      <c r="Q21" s="49">
        <f>IF(P21=0," ",TRUNC(O21/P21,3))</f>
        <v>0.309</v>
      </c>
      <c r="R21" s="48">
        <v>4</v>
      </c>
      <c r="S21" s="48" t="str">
        <f>IF(O21=0,"", IF(Q21&gt;=W21,"PR",IF(Q21&lt;V21,"OG","MG")))</f>
        <v>MG</v>
      </c>
      <c r="T21" s="50"/>
      <c r="V21">
        <v>0.28000000000000003</v>
      </c>
      <c r="W21" s="51">
        <v>0.34399999999999997</v>
      </c>
      <c r="Y21" t="s">
        <v>31</v>
      </c>
      <c r="Z21" t="s">
        <v>31</v>
      </c>
      <c r="AA21" t="s">
        <v>36</v>
      </c>
    </row>
    <row r="22" spans="2:27" ht="18" customHeight="1" x14ac:dyDescent="0.25">
      <c r="B22" s="52">
        <v>9742</v>
      </c>
      <c r="C22" s="53" t="str">
        <f>VLOOKUP(B22,[1]LEDEN!A:B,2,FALSE)</f>
        <v>CARDON Steve</v>
      </c>
      <c r="D22" s="53"/>
      <c r="E22" s="53"/>
      <c r="F22" s="53"/>
      <c r="G22" s="53"/>
      <c r="H22" s="53"/>
      <c r="I22" s="53"/>
      <c r="J22" s="53"/>
      <c r="K22" s="53"/>
      <c r="L22" s="54"/>
      <c r="M22" s="55"/>
      <c r="N22" s="48">
        <v>2</v>
      </c>
      <c r="O22" s="48">
        <v>15</v>
      </c>
      <c r="P22" s="48">
        <v>65</v>
      </c>
      <c r="Q22" s="49">
        <f>IF(P22=0," ",TRUNC(O22/P22,3))</f>
        <v>0.23</v>
      </c>
      <c r="R22" s="48">
        <v>2</v>
      </c>
      <c r="S22" s="48" t="str">
        <f>IF(O22=0,"", IF(Q22&gt;=W22,"PR",IF(Q22&lt;V22,"OG","MG")))</f>
        <v>OG</v>
      </c>
      <c r="T22" s="50"/>
      <c r="V22">
        <v>0.28000000000000003</v>
      </c>
      <c r="W22" s="51">
        <v>0.34399999999999997</v>
      </c>
      <c r="Y22" t="s">
        <v>34</v>
      </c>
      <c r="Z22" t="s">
        <v>34</v>
      </c>
      <c r="AA22" t="s">
        <v>31</v>
      </c>
    </row>
    <row r="23" spans="2:27" ht="18" customHeight="1" x14ac:dyDescent="0.25">
      <c r="B23" s="52">
        <v>9261</v>
      </c>
      <c r="C23" s="53" t="str">
        <f>VLOOKUP(B23,[1]LEDEN!A:B,2,FALSE)</f>
        <v>DE MEULEMEESTER Cédric</v>
      </c>
      <c r="D23" s="53"/>
      <c r="E23" s="53"/>
      <c r="F23" s="53"/>
      <c r="G23" s="53"/>
      <c r="H23" s="53"/>
      <c r="I23" s="53"/>
      <c r="J23" s="53"/>
      <c r="K23" s="53"/>
      <c r="L23" s="54"/>
      <c r="M23" s="55"/>
      <c r="N23" s="64">
        <v>0</v>
      </c>
      <c r="O23" s="64">
        <v>4</v>
      </c>
      <c r="P23" s="64">
        <v>25</v>
      </c>
      <c r="Q23" s="49">
        <f>IF(P23=0," ",TRUNC(O23/P23,3))</f>
        <v>0.16</v>
      </c>
      <c r="R23" s="64">
        <v>2</v>
      </c>
      <c r="S23" s="64" t="s">
        <v>40</v>
      </c>
      <c r="T23" s="50"/>
      <c r="V23">
        <v>0.28000000000000003</v>
      </c>
      <c r="W23" s="51">
        <v>0.34399999999999997</v>
      </c>
      <c r="Y23" t="s">
        <v>35</v>
      </c>
      <c r="Z23" t="s">
        <v>35</v>
      </c>
      <c r="AA23" t="s">
        <v>33</v>
      </c>
    </row>
    <row r="24" spans="2:27" ht="18" customHeight="1" x14ac:dyDescent="0.25">
      <c r="B24" s="58" t="s">
        <v>38</v>
      </c>
      <c r="C24" s="58"/>
      <c r="D24" s="58"/>
      <c r="E24" s="58"/>
      <c r="F24" s="58"/>
      <c r="G24" s="58"/>
      <c r="H24" s="58"/>
      <c r="I24" s="58"/>
      <c r="J24" s="58"/>
      <c r="K24" s="58"/>
      <c r="L24" s="35"/>
      <c r="M24" s="35"/>
      <c r="N24" s="59">
        <f>SUM(N20:N23)</f>
        <v>2</v>
      </c>
      <c r="O24" s="59">
        <f>SUM(O20:O23)</f>
        <v>42</v>
      </c>
      <c r="P24" s="59">
        <f>SUM(P20:P23)</f>
        <v>168</v>
      </c>
      <c r="Q24" s="60">
        <f>IF(P24=0," ",TRUNC(O24/P24,3))</f>
        <v>0.25</v>
      </c>
      <c r="R24" s="59">
        <f>MAX(R20:R23)</f>
        <v>4</v>
      </c>
      <c r="S24" s="65" t="s">
        <v>40</v>
      </c>
      <c r="T24" s="59">
        <v>3</v>
      </c>
      <c r="V24">
        <v>0.28000000000000003</v>
      </c>
      <c r="W24">
        <v>0.34399999999999997</v>
      </c>
    </row>
    <row r="25" spans="2:27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1"/>
      <c r="O25" s="61"/>
      <c r="P25" s="62"/>
      <c r="Q25" s="62"/>
      <c r="R25" s="62"/>
      <c r="S25" s="62"/>
      <c r="T25" s="62"/>
    </row>
    <row r="26" spans="2:27" ht="18" customHeight="1" x14ac:dyDescent="0.3">
      <c r="B26" s="38">
        <v>9742</v>
      </c>
      <c r="C26" s="39" t="str">
        <f>VLOOKUP(B26,[1]LEDEN!A:B,2,FALSE)</f>
        <v>CARDON Steve</v>
      </c>
      <c r="D26" s="40"/>
      <c r="E26" s="40"/>
      <c r="F26" s="40"/>
      <c r="G26" s="40"/>
      <c r="H26" s="40"/>
      <c r="I26" s="40"/>
      <c r="J26" s="40"/>
      <c r="K26" s="40"/>
      <c r="L26" s="41" t="str">
        <f>VLOOKUP(B26,[1]LEDEN!A:C,3,FALSE)</f>
        <v>KK</v>
      </c>
      <c r="M26" s="39"/>
      <c r="N26" s="61"/>
      <c r="O26" s="63"/>
      <c r="P26" s="61"/>
      <c r="Q26" s="61"/>
      <c r="R26" s="61"/>
      <c r="S26" s="61"/>
      <c r="T26" s="61"/>
      <c r="X26" t="s">
        <v>35</v>
      </c>
      <c r="Y26" t="s">
        <v>35</v>
      </c>
      <c r="Z26" t="s">
        <v>35</v>
      </c>
      <c r="AA26" t="s">
        <v>35</v>
      </c>
    </row>
    <row r="27" spans="2:27" ht="18" customHeight="1" x14ac:dyDescent="0.25">
      <c r="B27" s="43">
        <v>9261</v>
      </c>
      <c r="C27" s="44" t="str">
        <f>VLOOKUP(B27,[1]LEDEN!A:B,2,FALSE)</f>
        <v>DE MEULEMEESTER Cédric</v>
      </c>
      <c r="D27" s="44"/>
      <c r="E27" s="44"/>
      <c r="F27" s="44"/>
      <c r="G27" s="44"/>
      <c r="H27" s="44"/>
      <c r="I27" s="44"/>
      <c r="J27" s="44"/>
      <c r="K27" s="44"/>
      <c r="L27" s="45"/>
      <c r="M27" s="46"/>
      <c r="N27" s="47">
        <v>0</v>
      </c>
      <c r="O27" s="47">
        <v>5</v>
      </c>
      <c r="P27" s="48">
        <v>34</v>
      </c>
      <c r="Q27" s="49">
        <f>IF(P27=0," ",TRUNC(O27/P27,3))</f>
        <v>0.14699999999999999</v>
      </c>
      <c r="R27" s="48">
        <v>2</v>
      </c>
      <c r="S27" s="48" t="str">
        <f>IF(O27=0,"", IF(Q27&gt;=W27,"PR",IF(Q27&lt;V27,"OG","MG")))</f>
        <v>OG</v>
      </c>
      <c r="T27" s="50"/>
      <c r="V27">
        <v>0.28000000000000003</v>
      </c>
      <c r="W27" s="51">
        <v>0.34399999999999997</v>
      </c>
      <c r="X27" t="s">
        <v>32</v>
      </c>
      <c r="Y27" t="s">
        <v>31</v>
      </c>
      <c r="Z27" t="s">
        <v>34</v>
      </c>
      <c r="AA27" t="s">
        <v>31</v>
      </c>
    </row>
    <row r="28" spans="2:27" ht="18" customHeight="1" x14ac:dyDescent="0.25">
      <c r="B28" s="52">
        <v>8639</v>
      </c>
      <c r="C28" s="53" t="str">
        <f>VLOOKUP(B28,[1]LEDEN!A:B,2,FALSE)</f>
        <v>DE BOCK Dirk</v>
      </c>
      <c r="D28" s="53"/>
      <c r="E28" s="53"/>
      <c r="F28" s="53"/>
      <c r="G28" s="53"/>
      <c r="H28" s="53"/>
      <c r="I28" s="53"/>
      <c r="J28" s="53"/>
      <c r="K28" s="53"/>
      <c r="L28" s="54"/>
      <c r="M28" s="55"/>
      <c r="N28" s="47">
        <v>0</v>
      </c>
      <c r="O28" s="47">
        <v>10</v>
      </c>
      <c r="P28" s="48">
        <v>32</v>
      </c>
      <c r="Q28" s="49">
        <f>IF(P28=0," ",TRUNC(O28/P28,3))</f>
        <v>0.312</v>
      </c>
      <c r="R28" s="48">
        <v>2</v>
      </c>
      <c r="S28" s="48" t="str">
        <f>IF(O28=0,"", IF(Q28&gt;=W28,"PR",IF(Q28&lt;V28,"OG","MG")))</f>
        <v>MG</v>
      </c>
      <c r="T28" s="50"/>
      <c r="V28">
        <v>0.28000000000000003</v>
      </c>
      <c r="W28" s="51">
        <v>0.34399999999999997</v>
      </c>
      <c r="Y28" t="s">
        <v>34</v>
      </c>
      <c r="Z28" t="s">
        <v>30</v>
      </c>
      <c r="AA28" t="s">
        <v>33</v>
      </c>
    </row>
    <row r="29" spans="2:27" ht="18" customHeight="1" x14ac:dyDescent="0.25">
      <c r="B29" s="52">
        <v>8582</v>
      </c>
      <c r="C29" s="53" t="str">
        <f>VLOOKUP(B29,[1]LEDEN!A:B,2,FALSE)</f>
        <v>VAN NIEUWENHOVE Mario</v>
      </c>
      <c r="D29" s="53"/>
      <c r="E29" s="53"/>
      <c r="F29" s="53"/>
      <c r="G29" s="53"/>
      <c r="H29" s="53"/>
      <c r="I29" s="53"/>
      <c r="J29" s="53"/>
      <c r="K29" s="53"/>
      <c r="L29" s="54"/>
      <c r="M29" s="55"/>
      <c r="N29" s="47">
        <v>0</v>
      </c>
      <c r="O29" s="47">
        <v>10</v>
      </c>
      <c r="P29" s="48">
        <v>65</v>
      </c>
      <c r="Q29" s="49">
        <f>IF(P29=0," ",TRUNC(O29/P29,3))</f>
        <v>0.153</v>
      </c>
      <c r="R29" s="48">
        <v>2</v>
      </c>
      <c r="S29" s="48" t="str">
        <f>IF(O29=0,"", IF(Q29&gt;=W29,"PR",IF(Q29&lt;V29,"OG","MG")))</f>
        <v>OG</v>
      </c>
      <c r="T29" s="50"/>
      <c r="V29">
        <v>0.28000000000000003</v>
      </c>
      <c r="W29" s="51">
        <v>0.34399999999999997</v>
      </c>
      <c r="Y29" t="s">
        <v>30</v>
      </c>
      <c r="Z29" t="s">
        <v>33</v>
      </c>
      <c r="AA29" t="s">
        <v>36</v>
      </c>
    </row>
    <row r="30" spans="2:27" ht="18" customHeight="1" x14ac:dyDescent="0.25">
      <c r="B30" s="52">
        <v>8639</v>
      </c>
      <c r="C30" s="53" t="str">
        <f>VLOOKUP(B30,[1]LEDEN!A:B,2,FALSE)</f>
        <v>DE BOCK Dirk</v>
      </c>
      <c r="D30" s="53"/>
      <c r="E30" s="53"/>
      <c r="F30" s="53"/>
      <c r="G30" s="53"/>
      <c r="H30" s="53"/>
      <c r="I30" s="53"/>
      <c r="J30" s="53"/>
      <c r="K30" s="53"/>
      <c r="L30" s="54"/>
      <c r="M30" s="55"/>
      <c r="N30" s="56">
        <v>0</v>
      </c>
      <c r="O30" s="56">
        <v>3</v>
      </c>
      <c r="P30" s="56">
        <v>31</v>
      </c>
      <c r="Q30" s="49">
        <f>IF(P30=0," ",TRUNC(O30/P30,3))</f>
        <v>9.6000000000000002E-2</v>
      </c>
      <c r="R30" s="57">
        <v>1</v>
      </c>
      <c r="S30" s="57" t="s">
        <v>40</v>
      </c>
      <c r="T30" s="50"/>
      <c r="V30">
        <v>0.28000000000000003</v>
      </c>
      <c r="W30" s="51">
        <v>0.34399999999999997</v>
      </c>
      <c r="Y30" t="s">
        <v>32</v>
      </c>
      <c r="Z30" t="s">
        <v>32</v>
      </c>
      <c r="AA30" t="s">
        <v>34</v>
      </c>
    </row>
    <row r="31" spans="2:27" ht="18" customHeight="1" x14ac:dyDescent="0.25">
      <c r="B31" s="58" t="s">
        <v>38</v>
      </c>
      <c r="C31" s="58"/>
      <c r="D31" s="58"/>
      <c r="E31" s="58"/>
      <c r="F31" s="58"/>
      <c r="G31" s="58"/>
      <c r="H31" s="58"/>
      <c r="I31" s="58"/>
      <c r="J31" s="58"/>
      <c r="K31" s="58"/>
      <c r="L31" s="35"/>
      <c r="M31" s="35"/>
      <c r="N31" s="59">
        <f>SUM(N27:N30)</f>
        <v>0</v>
      </c>
      <c r="O31" s="59">
        <f>SUM(O27:O30)</f>
        <v>28</v>
      </c>
      <c r="P31" s="59">
        <f>SUM(P27:P30)</f>
        <v>162</v>
      </c>
      <c r="Q31" s="60">
        <f>IF(P31=0," ",TRUNC(O31/P31,3))</f>
        <v>0.17199999999999999</v>
      </c>
      <c r="R31" s="59">
        <f>MAX(R27:R30)</f>
        <v>2</v>
      </c>
      <c r="S31" s="59" t="s">
        <v>40</v>
      </c>
      <c r="T31" s="59">
        <v>4</v>
      </c>
      <c r="V31">
        <v>0.28000000000000003</v>
      </c>
      <c r="W31">
        <v>0.34399999999999997</v>
      </c>
    </row>
    <row r="32" spans="2:27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1"/>
      <c r="O32" s="61"/>
      <c r="P32" s="62"/>
      <c r="Q32" s="62"/>
      <c r="R32" s="62"/>
      <c r="S32" s="62"/>
      <c r="T32" s="62"/>
    </row>
    <row r="33" spans="2:27" ht="18" customHeight="1" x14ac:dyDescent="0.3">
      <c r="B33" s="38">
        <v>9261</v>
      </c>
      <c r="C33" s="39" t="str">
        <f>VLOOKUP(B33,[1]LEDEN!A:B,2,FALSE)</f>
        <v>DE MEULEMEESTER Cédric</v>
      </c>
      <c r="D33" s="40"/>
      <c r="E33" s="40"/>
      <c r="F33" s="40"/>
      <c r="G33" s="40"/>
      <c r="H33" s="40"/>
      <c r="I33" s="40"/>
      <c r="J33" s="40"/>
      <c r="K33" s="40"/>
      <c r="L33" s="41" t="str">
        <f>VLOOKUP(B33,[1]LEDEN!A:C,3,FALSE)</f>
        <v>BVG</v>
      </c>
      <c r="M33" s="39"/>
      <c r="N33" s="61"/>
      <c r="O33" s="63"/>
      <c r="P33" s="61"/>
      <c r="Q33" s="61"/>
      <c r="R33" s="61"/>
      <c r="S33" s="61"/>
      <c r="T33" s="61"/>
      <c r="X33" t="s">
        <v>31</v>
      </c>
      <c r="Y33" t="s">
        <v>31</v>
      </c>
      <c r="Z33" t="s">
        <v>31</v>
      </c>
      <c r="AA33" t="s">
        <v>31</v>
      </c>
    </row>
    <row r="34" spans="2:27" ht="18" customHeight="1" x14ac:dyDescent="0.25">
      <c r="B34" s="43">
        <v>9742</v>
      </c>
      <c r="C34" s="44" t="str">
        <f>VLOOKUP(B34,[1]LEDEN!A:B,2,FALSE)</f>
        <v>CARDON Steve</v>
      </c>
      <c r="D34" s="44"/>
      <c r="E34" s="44"/>
      <c r="F34" s="44"/>
      <c r="G34" s="44"/>
      <c r="H34" s="44"/>
      <c r="I34" s="44"/>
      <c r="J34" s="44"/>
      <c r="K34" s="44"/>
      <c r="L34" s="45"/>
      <c r="M34" s="46"/>
      <c r="N34" s="47">
        <v>2</v>
      </c>
      <c r="O34" s="47">
        <v>15</v>
      </c>
      <c r="P34" s="48">
        <v>34</v>
      </c>
      <c r="Q34" s="49">
        <f>IF(P34=0," ",TRUNC(O34/P34,3))</f>
        <v>0.441</v>
      </c>
      <c r="R34" s="48">
        <v>4</v>
      </c>
      <c r="S34" s="48" t="str">
        <f>IF(O34=0,"", IF(Q34&gt;=W34,"PR",IF(Q34&lt;V34,"OG","MG")))</f>
        <v>PR</v>
      </c>
      <c r="T34" s="50"/>
      <c r="V34">
        <v>0.28000000000000003</v>
      </c>
      <c r="W34" s="51">
        <v>0.34399999999999997</v>
      </c>
      <c r="X34" t="s">
        <v>30</v>
      </c>
      <c r="Y34" t="s">
        <v>35</v>
      </c>
      <c r="Z34" t="s">
        <v>34</v>
      </c>
      <c r="AA34" t="s">
        <v>30</v>
      </c>
    </row>
    <row r="35" spans="2:27" ht="18" customHeight="1" x14ac:dyDescent="0.25">
      <c r="B35" s="52">
        <v>8582</v>
      </c>
      <c r="C35" s="53" t="str">
        <f>VLOOKUP(B35,[1]LEDEN!A:B,2,FALSE)</f>
        <v>VAN NIEUWENHOVE Mario</v>
      </c>
      <c r="D35" s="53"/>
      <c r="E35" s="53"/>
      <c r="F35" s="53"/>
      <c r="G35" s="53"/>
      <c r="H35" s="53"/>
      <c r="I35" s="53"/>
      <c r="J35" s="53"/>
      <c r="K35" s="53"/>
      <c r="L35" s="54"/>
      <c r="M35" s="55"/>
      <c r="N35" s="47">
        <v>2</v>
      </c>
      <c r="O35" s="47">
        <v>15</v>
      </c>
      <c r="P35" s="48">
        <v>42</v>
      </c>
      <c r="Q35" s="49">
        <f>IF(P35=0," ",TRUNC(O35/P35,3))</f>
        <v>0.35699999999999998</v>
      </c>
      <c r="R35" s="48">
        <v>4</v>
      </c>
      <c r="S35" s="48" t="str">
        <f>IF(O35=0,"", IF(Q35&gt;=W35,"PR",IF(Q35&lt;V35,"OG","MG")))</f>
        <v>PR</v>
      </c>
      <c r="T35" s="50"/>
      <c r="V35">
        <v>0.28000000000000003</v>
      </c>
      <c r="W35" s="51">
        <v>0.34399999999999997</v>
      </c>
      <c r="Y35" t="s">
        <v>32</v>
      </c>
      <c r="Z35" t="s">
        <v>32</v>
      </c>
      <c r="AA35" t="s">
        <v>35</v>
      </c>
    </row>
    <row r="36" spans="2:27" ht="18" customHeight="1" x14ac:dyDescent="0.25">
      <c r="B36" s="52">
        <v>8639</v>
      </c>
      <c r="C36" s="53" t="str">
        <f>VLOOKUP(B36,[1]LEDEN!A:B,2,FALSE)</f>
        <v>DE BOCK Dirk</v>
      </c>
      <c r="D36" s="53"/>
      <c r="E36" s="53"/>
      <c r="F36" s="53"/>
      <c r="G36" s="53"/>
      <c r="H36" s="53"/>
      <c r="I36" s="53"/>
      <c r="J36" s="53"/>
      <c r="K36" s="53"/>
      <c r="L36" s="54"/>
      <c r="M36" s="55"/>
      <c r="N36" s="47">
        <v>0</v>
      </c>
      <c r="O36" s="47">
        <v>9</v>
      </c>
      <c r="P36" s="48">
        <v>25</v>
      </c>
      <c r="Q36" s="49">
        <f>IF(P36=0," ",TRUNC(O36/P36,3))</f>
        <v>0.36</v>
      </c>
      <c r="R36" s="48">
        <v>3</v>
      </c>
      <c r="S36" s="48" t="str">
        <f>IF(O36=0,"", IF(Q36&gt;=W36,"PR",IF(Q36&lt;V36,"OG","MG")))</f>
        <v>PR</v>
      </c>
      <c r="T36" s="50"/>
      <c r="V36">
        <v>0.28000000000000003</v>
      </c>
      <c r="W36" s="51">
        <v>0.34399999999999997</v>
      </c>
      <c r="Y36" t="s">
        <v>34</v>
      </c>
      <c r="Z36" t="s">
        <v>30</v>
      </c>
      <c r="AA36" t="s">
        <v>32</v>
      </c>
    </row>
    <row r="37" spans="2:27" ht="18" customHeight="1" x14ac:dyDescent="0.25">
      <c r="B37" s="52">
        <v>8582</v>
      </c>
      <c r="C37" s="53" t="str">
        <f>VLOOKUP(B37,[1]LEDEN!A:B,2,FALSE)</f>
        <v>VAN NIEUWENHOVE Mario</v>
      </c>
      <c r="D37" s="53"/>
      <c r="E37" s="53"/>
      <c r="F37" s="53"/>
      <c r="G37" s="53"/>
      <c r="H37" s="53"/>
      <c r="I37" s="53"/>
      <c r="J37" s="53"/>
      <c r="K37" s="53"/>
      <c r="L37" s="54"/>
      <c r="M37" s="55"/>
      <c r="N37" s="56">
        <v>2</v>
      </c>
      <c r="O37" s="56">
        <v>15</v>
      </c>
      <c r="P37" s="56">
        <v>25</v>
      </c>
      <c r="Q37" s="49">
        <f>IF(P37=0," ",TRUNC(O37/P37,3))</f>
        <v>0.6</v>
      </c>
      <c r="R37" s="57">
        <v>3</v>
      </c>
      <c r="S37" s="57" t="s">
        <v>37</v>
      </c>
      <c r="T37" s="50"/>
      <c r="V37">
        <v>0.28000000000000003</v>
      </c>
      <c r="W37" s="51">
        <v>0.34399999999999997</v>
      </c>
      <c r="Y37" t="s">
        <v>30</v>
      </c>
      <c r="Z37" t="s">
        <v>33</v>
      </c>
      <c r="AA37" t="s">
        <v>33</v>
      </c>
    </row>
    <row r="38" spans="2:27" ht="18" customHeight="1" x14ac:dyDescent="0.25">
      <c r="B38" s="58" t="s">
        <v>38</v>
      </c>
      <c r="C38" s="58"/>
      <c r="D38" s="58"/>
      <c r="E38" s="58"/>
      <c r="F38" s="58"/>
      <c r="G38" s="58"/>
      <c r="H38" s="58"/>
      <c r="I38" s="58"/>
      <c r="J38" s="58"/>
      <c r="K38" s="58"/>
      <c r="L38" s="35"/>
      <c r="M38" s="35"/>
      <c r="N38" s="59">
        <f>SUM(N34:N37)</f>
        <v>6</v>
      </c>
      <c r="O38" s="59">
        <f>SUM(O34:O37)</f>
        <v>54</v>
      </c>
      <c r="P38" s="59">
        <f>SUM(P34:P37)</f>
        <v>126</v>
      </c>
      <c r="Q38" s="60">
        <f>IF(P38=0," ",TRUNC(O38/P38,3))</f>
        <v>0.42799999999999999</v>
      </c>
      <c r="R38" s="59">
        <f>MAX(R34:R37)</f>
        <v>4</v>
      </c>
      <c r="S38" s="59" t="s">
        <v>39</v>
      </c>
      <c r="T38" s="59">
        <v>2</v>
      </c>
      <c r="V38">
        <v>0.28000000000000003</v>
      </c>
      <c r="W38">
        <v>0.34399999999999997</v>
      </c>
    </row>
    <row r="39" spans="2:27" ht="10.5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27" x14ac:dyDescent="0.25">
      <c r="Y40" t="s">
        <v>41</v>
      </c>
    </row>
    <row r="42" spans="2:27" x14ac:dyDescent="0.25">
      <c r="C42" s="66">
        <f ca="1">TODAY()</f>
        <v>43543</v>
      </c>
      <c r="D42" s="66"/>
      <c r="E42" s="66"/>
      <c r="F42" s="66"/>
      <c r="G42" s="66"/>
      <c r="H42" s="66"/>
      <c r="P42" t="s">
        <v>42</v>
      </c>
    </row>
    <row r="44" spans="2:27" x14ac:dyDescent="0.25">
      <c r="P44" t="s">
        <v>43</v>
      </c>
    </row>
  </sheetData>
  <mergeCells count="33">
    <mergeCell ref="C37:K37"/>
    <mergeCell ref="B38:K38"/>
    <mergeCell ref="C42:H42"/>
    <mergeCell ref="B31:K31"/>
    <mergeCell ref="C33:K33"/>
    <mergeCell ref="L33:M33"/>
    <mergeCell ref="C34:K34"/>
    <mergeCell ref="C35:K35"/>
    <mergeCell ref="C36:K36"/>
    <mergeCell ref="C26:K26"/>
    <mergeCell ref="L26:M26"/>
    <mergeCell ref="C27:K27"/>
    <mergeCell ref="C28:K28"/>
    <mergeCell ref="C29:K29"/>
    <mergeCell ref="C30:K30"/>
    <mergeCell ref="L19:M19"/>
    <mergeCell ref="C20:K20"/>
    <mergeCell ref="C21:K21"/>
    <mergeCell ref="C22:K22"/>
    <mergeCell ref="C23:K23"/>
    <mergeCell ref="B24:K24"/>
    <mergeCell ref="C13:K13"/>
    <mergeCell ref="C14:K14"/>
    <mergeCell ref="C15:K15"/>
    <mergeCell ref="C16:K16"/>
    <mergeCell ref="B17:K17"/>
    <mergeCell ref="C19:K19"/>
    <mergeCell ref="A5:T5"/>
    <mergeCell ref="B8:C8"/>
    <mergeCell ref="C10:K10"/>
    <mergeCell ref="L10:M10"/>
    <mergeCell ref="C12:K12"/>
    <mergeCell ref="L12:M12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2019-03-19T10:10:29Z</dcterms:created>
  <dcterms:modified xsi:type="dcterms:W3CDTF">2019-03-19T10:11:33Z</dcterms:modified>
</cp:coreProperties>
</file>