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7°" sheetId="1" r:id="rId1"/>
  </sheets>
  <externalReferences>
    <externalReference r:id="rId2"/>
    <externalReference r:id="rId3"/>
  </externalReferences>
  <definedNames>
    <definedName name="LEDEN" localSheetId="0">#REF!</definedName>
    <definedName name="LEDEN">#REF!</definedName>
    <definedName name="SP_01">[2]Deelnemers!$F$6</definedName>
    <definedName name="SP_02">[2]Deelnemers!$F$7</definedName>
  </definedNames>
  <calcPr calcId="145621" calcMode="manual"/>
</workbook>
</file>

<file path=xl/calcChain.xml><?xml version="1.0" encoding="utf-8"?>
<calcChain xmlns="http://schemas.openxmlformats.org/spreadsheetml/2006/main">
  <c r="C41" i="1" l="1"/>
  <c r="T38" i="1"/>
  <c r="N38" i="1"/>
  <c r="T37" i="1"/>
  <c r="R37" i="1"/>
  <c r="C37" i="1"/>
  <c r="T36" i="1"/>
  <c r="C36" i="1"/>
  <c r="T35" i="1"/>
  <c r="C35" i="1"/>
  <c r="T34" i="1"/>
  <c r="C34" i="1"/>
  <c r="L33" i="1"/>
  <c r="C33" i="1"/>
  <c r="T31" i="1"/>
  <c r="T30" i="1"/>
  <c r="R30" i="1"/>
  <c r="C30" i="1"/>
  <c r="T29" i="1"/>
  <c r="C29" i="1"/>
  <c r="T28" i="1"/>
  <c r="C28" i="1"/>
  <c r="C27" i="1"/>
  <c r="L26" i="1"/>
  <c r="C26" i="1"/>
  <c r="T23" i="1"/>
  <c r="R23" i="1"/>
  <c r="C23" i="1"/>
  <c r="C22" i="1"/>
  <c r="C21" i="1"/>
  <c r="C20" i="1"/>
  <c r="L19" i="1"/>
  <c r="C19" i="1"/>
  <c r="T17" i="1"/>
  <c r="T16" i="1"/>
  <c r="R16" i="1"/>
  <c r="C16" i="1"/>
  <c r="T15" i="1"/>
  <c r="C15" i="1"/>
  <c r="T14" i="1"/>
  <c r="C14" i="1"/>
  <c r="T13" i="1"/>
  <c r="C13" i="1"/>
  <c r="L12" i="1"/>
  <c r="C12" i="1"/>
</calcChain>
</file>

<file path=xl/sharedStrings.xml><?xml version="1.0" encoding="utf-8"?>
<sst xmlns="http://schemas.openxmlformats.org/spreadsheetml/2006/main" count="106" uniqueCount="39">
  <si>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</si>
  <si>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</si>
  <si>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</si>
  <si>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Café Sport " - Martelarenplein, 13  -  3000 Leuven</t>
  </si>
  <si>
    <t>GEWEST  BEIDE  VLAANDEREN</t>
  </si>
  <si>
    <t>2017 - 2018</t>
  </si>
  <si>
    <t xml:space="preserve">UITSLAG GEWESTFINALE  : 7°   KLASSE   VRIJSPEL KB </t>
  </si>
  <si>
    <t xml:space="preserve">Inrichting : </t>
  </si>
  <si>
    <t>KBC SINT-MARTINUS AALST</t>
  </si>
  <si>
    <t>TSP</t>
  </si>
  <si>
    <t>MIN</t>
  </si>
  <si>
    <t>MAX</t>
  </si>
  <si>
    <t xml:space="preserve">datum  : </t>
  </si>
  <si>
    <t>za 24 februari 2018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</si>
  <si>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</si>
  <si>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</si>
  <si>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</si>
  <si>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</si>
  <si>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</si>
  <si>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</si>
  <si>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</si>
  <si>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</si>
  <si>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</si>
  <si>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</si>
  <si>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</si>
  <si>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</si>
  <si>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</si>
  <si>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</si>
  <si>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</si>
  <si>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</si>
  <si>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</si>
  <si>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</si>
  <si>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>a5</t>
  </si>
  <si>
    <t>a3</t>
  </si>
  <si>
    <t>a7</t>
  </si>
  <si>
    <t>EINDRESULTAAT</t>
  </si>
  <si>
    <t>PR</t>
  </si>
  <si>
    <t>MG</t>
  </si>
  <si>
    <t xml:space="preserve">Verantwoordelijke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</si>
</sst>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74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0" borderId="0" xfId="0" applyFont="1" applyBorder="1"/>
    <xf numFmtId="0" fontId="9" fillId="0" borderId="0" xfId="0" applyFont="1" applyBorder="1"/>
    <xf numFmtId="0" fontId="0" fillId="3" borderId="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9" fillId="0" borderId="11" xfId="0" applyFont="1" applyBorder="1"/>
    <xf numFmtId="0" fontId="0" fillId="0" borderId="11" xfId="0" applyBorder="1"/>
    <xf numFmtId="0" fontId="0" fillId="3" borderId="11" xfId="0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11" xfId="0" quotePrefix="1" applyNumberFormat="1" applyFill="1" applyBorder="1" applyAlignment="1">
      <alignment horizontal="center"/>
    </xf>
    <xf numFmtId="0" fontId="0" fillId="0" borderId="12" xfId="0" applyBorder="1"/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/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/>
    <xf numFmtId="2" fontId="0" fillId="0" borderId="0" xfId="0" applyNumberFormat="1"/>
    <xf numFmtId="0" fontId="2" fillId="0" borderId="0" xfId="0" applyFo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0" xfId="0" applyNumberFormat="1" applyAlignment="1">
      <alignment horizontal="center"/>
    </xf>
  </cellXfs>
  <cellStyles count="18">
    <cellStyle name="Procent 2" xfId="1"/>
    <cellStyle name="Standaard" xfId="0" builtinId="0"/>
    <cellStyle name="Standaard 10" xfId="2"/>
    <cellStyle name="Standaard 11" xfId="3"/>
    <cellStyle name="Standaard 12" xfId="4"/>
    <cellStyle name="Standaard 2" xfId="5"/>
    <cellStyle name="Standaard 2 2" xfId="6"/>
    <cellStyle name="Standaard 3" xfId="7"/>
    <cellStyle name="Standaard 3 2" xfId="8"/>
    <cellStyle name="Standaard 3 3" xfId="9"/>
    <cellStyle name="Standaard 3 4" xfId="10"/>
    <cellStyle name="Standaard 3 5" xfId="11"/>
    <cellStyle name="Standaard 4" xfId="12"/>
    <cellStyle name="Standaard 5" xfId="13"/>
    <cellStyle name="Standaard 6" xfId="14"/>
    <cellStyle name="Standaard 7" xfId="15"/>
    <cellStyle name="Standaard 8" xfId="16"/>
    <cellStyle name="Standaard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VL-7&#176;%20VRIJSPEL%20KB-%20uitslag%20gwf%20in%20sm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°"/>
      <sheetName val="7° (2)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>
        <row r="1">
          <cell r="A1" t="str">
            <v>NATID</v>
          </cell>
          <cell r="B1" t="str">
            <v>NAAM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4">
          <cell r="C144">
            <v>140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</row>
        <row r="208">
          <cell r="C208">
            <v>60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</row>
        <row r="423">
          <cell r="C423">
            <v>211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</row>
        <row r="571">
          <cell r="A571">
            <v>9765</v>
          </cell>
          <cell r="B571" t="str">
            <v>VERCAEMERE Bjorn</v>
          </cell>
          <cell r="C571" t="str">
            <v>K.GHOK</v>
          </cell>
        </row>
        <row r="572">
          <cell r="A572">
            <v>9764</v>
          </cell>
          <cell r="B572" t="str">
            <v>VERCAEMERE Philippe</v>
          </cell>
          <cell r="C572" t="str">
            <v>K.GHOK</v>
          </cell>
        </row>
        <row r="573">
          <cell r="A573">
            <v>9274</v>
          </cell>
          <cell r="B573" t="str">
            <v>VERBRUGGHE Philippe</v>
          </cell>
          <cell r="C573" t="str">
            <v>K.GHOK</v>
          </cell>
        </row>
        <row r="574">
          <cell r="A574" t="str">
            <v>00806</v>
          </cell>
          <cell r="B574" t="str">
            <v>VERBRUGGHE Pol</v>
          </cell>
          <cell r="C574" t="str">
            <v>K.GHOK</v>
          </cell>
        </row>
        <row r="575">
          <cell r="A575" t="str">
            <v>00807</v>
          </cell>
          <cell r="B575" t="str">
            <v>VERCAEMERE David</v>
          </cell>
          <cell r="C575" t="str">
            <v>K.GHOK</v>
          </cell>
        </row>
        <row r="576">
          <cell r="A576">
            <v>8088</v>
          </cell>
          <cell r="B576" t="str">
            <v>VERCAEMERE Jaak</v>
          </cell>
          <cell r="C576" t="str">
            <v>K.GHOK</v>
          </cell>
        </row>
        <row r="577">
          <cell r="A577" t="str">
            <v>00809</v>
          </cell>
          <cell r="B577" t="str">
            <v>VERCAEMERE Philippe</v>
          </cell>
          <cell r="C577" t="str">
            <v>K.GHOK</v>
          </cell>
        </row>
        <row r="578">
          <cell r="A578" t="str">
            <v>00810</v>
          </cell>
          <cell r="B578" t="str">
            <v>VERCRUYSSE Jurgen</v>
          </cell>
          <cell r="C578" t="str">
            <v>K.GHOK</v>
          </cell>
        </row>
        <row r="579">
          <cell r="A579" t="str">
            <v>00811</v>
          </cell>
          <cell r="B579" t="str">
            <v>VERCRUYSSE Marcel</v>
          </cell>
          <cell r="C579" t="str">
            <v>K.GHOK</v>
          </cell>
        </row>
        <row r="580">
          <cell r="A580" t="str">
            <v>00808</v>
          </cell>
          <cell r="B580" t="str">
            <v>VERDIN Renaud</v>
          </cell>
          <cell r="C580" t="str">
            <v>K.GHOK</v>
          </cell>
        </row>
        <row r="581">
          <cell r="A581" t="str">
            <v>00813</v>
          </cell>
          <cell r="B581" t="str">
            <v>VERHAGHE Freddy</v>
          </cell>
          <cell r="C581" t="str">
            <v>K.GHOK</v>
          </cell>
        </row>
        <row r="582">
          <cell r="A582">
            <v>1058</v>
          </cell>
          <cell r="B582" t="str">
            <v>VERMEERSCH Dave</v>
          </cell>
          <cell r="C582" t="str">
            <v>K.GHOK</v>
          </cell>
        </row>
        <row r="583">
          <cell r="A583">
            <v>8736</v>
          </cell>
          <cell r="B583" t="str">
            <v>VEYS Renzo</v>
          </cell>
          <cell r="C583" t="str">
            <v>K.GHOK</v>
          </cell>
        </row>
        <row r="584">
          <cell r="A584">
            <v>9532</v>
          </cell>
          <cell r="B584" t="str">
            <v>VIENNE Isabelle</v>
          </cell>
          <cell r="C584" t="str">
            <v>K.GHOK</v>
          </cell>
        </row>
        <row r="585">
          <cell r="A585" t="str">
            <v>00814</v>
          </cell>
          <cell r="B585" t="str">
            <v>VLIEGHE Marie-Claire</v>
          </cell>
          <cell r="C585" t="str">
            <v>K.GHOK</v>
          </cell>
        </row>
        <row r="586">
          <cell r="A586">
            <v>7821</v>
          </cell>
          <cell r="B586" t="str">
            <v>VROMANT Marc</v>
          </cell>
          <cell r="C586" t="str">
            <v>K.GHOK</v>
          </cell>
        </row>
        <row r="587">
          <cell r="A587">
            <v>7538</v>
          </cell>
          <cell r="B587" t="str">
            <v>WERBROUCK Geert</v>
          </cell>
          <cell r="C587" t="str">
            <v>K.GHOK</v>
          </cell>
        </row>
        <row r="588">
          <cell r="A588">
            <v>8704</v>
          </cell>
          <cell r="B588" t="str">
            <v>CALLENS Filip</v>
          </cell>
          <cell r="C588" t="str">
            <v>DLS</v>
          </cell>
        </row>
        <row r="589">
          <cell r="A589">
            <v>4763</v>
          </cell>
          <cell r="B589" t="str">
            <v>CASTELEYN Rik</v>
          </cell>
          <cell r="C589" t="str">
            <v>DLS</v>
          </cell>
        </row>
        <row r="590">
          <cell r="A590">
            <v>8689</v>
          </cell>
          <cell r="B590" t="str">
            <v>DEWAELE Eddy</v>
          </cell>
          <cell r="C590" t="str">
            <v>DLS</v>
          </cell>
        </row>
        <row r="591">
          <cell r="A591">
            <v>8690</v>
          </cell>
          <cell r="B591" t="str">
            <v>JOYE Rik</v>
          </cell>
          <cell r="C591" t="str">
            <v>DLS</v>
          </cell>
        </row>
        <row r="592">
          <cell r="A592">
            <v>1674</v>
          </cell>
          <cell r="B592" t="str">
            <v>DAELMAN Eric</v>
          </cell>
          <cell r="C592" t="str">
            <v>PO</v>
          </cell>
        </row>
        <row r="593">
          <cell r="A593" t="str">
            <v>KKPO1</v>
          </cell>
          <cell r="B593" t="str">
            <v>DE MOOR Frederik</v>
          </cell>
          <cell r="C593" t="str">
            <v>PO</v>
          </cell>
        </row>
        <row r="594">
          <cell r="A594">
            <v>7461</v>
          </cell>
          <cell r="B594" t="str">
            <v>GRIMON Johan</v>
          </cell>
          <cell r="C594" t="str">
            <v>PO</v>
          </cell>
        </row>
        <row r="595">
          <cell r="A595">
            <v>9954</v>
          </cell>
          <cell r="B595" t="str">
            <v>PETRUS Kim</v>
          </cell>
          <cell r="C595" t="str">
            <v>PO</v>
          </cell>
        </row>
        <row r="596">
          <cell r="A596">
            <v>9534</v>
          </cell>
          <cell r="B596" t="str">
            <v>VANHONACKER Dominique</v>
          </cell>
          <cell r="C596" t="str">
            <v>PO</v>
          </cell>
        </row>
        <row r="597">
          <cell r="A597">
            <v>7605</v>
          </cell>
          <cell r="B597" t="str">
            <v>VAN SCHOOR Danny</v>
          </cell>
          <cell r="C597" t="str">
            <v>PO</v>
          </cell>
        </row>
        <row r="598">
          <cell r="A598">
            <v>9953</v>
          </cell>
          <cell r="B598" t="str">
            <v>WILMS Steve</v>
          </cell>
          <cell r="C598" t="str">
            <v>PO</v>
          </cell>
        </row>
        <row r="600">
          <cell r="C600">
            <v>173</v>
          </cell>
        </row>
        <row r="603">
          <cell r="A603">
            <v>1294</v>
          </cell>
          <cell r="B603" t="str">
            <v>BACKMAN Werner</v>
          </cell>
          <cell r="C603" t="str">
            <v>BCKS</v>
          </cell>
        </row>
        <row r="604">
          <cell r="A604">
            <v>7812</v>
          </cell>
          <cell r="B604" t="str">
            <v>BOERJAN Pierre</v>
          </cell>
          <cell r="C604" t="str">
            <v>BCKS</v>
          </cell>
        </row>
        <row r="605">
          <cell r="A605" t="str">
            <v>00015</v>
          </cell>
          <cell r="B605" t="str">
            <v>CAP Jessica</v>
          </cell>
          <cell r="C605" t="str">
            <v>BCSK</v>
          </cell>
        </row>
        <row r="606">
          <cell r="A606">
            <v>4894</v>
          </cell>
          <cell r="B606" t="str">
            <v>DAELMAN Walther</v>
          </cell>
          <cell r="C606" t="str">
            <v>BCSK</v>
          </cell>
        </row>
        <row r="607">
          <cell r="A607">
            <v>4895</v>
          </cell>
          <cell r="B607" t="str">
            <v>DE BLOCK Omer</v>
          </cell>
          <cell r="C607" t="str">
            <v>BCSK</v>
          </cell>
        </row>
        <row r="608">
          <cell r="A608">
            <v>9276</v>
          </cell>
          <cell r="B608" t="str">
            <v>DE KORT Marc</v>
          </cell>
          <cell r="C608" t="str">
            <v>BCKS</v>
          </cell>
        </row>
        <row r="609">
          <cell r="A609">
            <v>9955</v>
          </cell>
          <cell r="B609" t="str">
            <v>DE RUDDER David</v>
          </cell>
          <cell r="C609" t="str">
            <v>BCKS</v>
          </cell>
        </row>
        <row r="610">
          <cell r="A610">
            <v>6488</v>
          </cell>
          <cell r="B610" t="str">
            <v>DE WITTE Franky</v>
          </cell>
          <cell r="C610" t="str">
            <v>BCSK</v>
          </cell>
        </row>
        <row r="611">
          <cell r="A611">
            <v>6489</v>
          </cell>
          <cell r="B611" t="str">
            <v>DE WITTE Jeffrey</v>
          </cell>
          <cell r="C611" t="str">
            <v>BCSK</v>
          </cell>
        </row>
        <row r="612">
          <cell r="A612">
            <v>8073</v>
          </cell>
          <cell r="B612" t="str">
            <v>DE WITTE Tamara</v>
          </cell>
          <cell r="C612" t="str">
            <v>BCSK</v>
          </cell>
        </row>
        <row r="613">
          <cell r="A613">
            <v>8385</v>
          </cell>
          <cell r="B613" t="str">
            <v>GODDAERT Johan</v>
          </cell>
          <cell r="C613" t="str">
            <v>BCSK</v>
          </cell>
        </row>
        <row r="614">
          <cell r="A614">
            <v>8900</v>
          </cell>
          <cell r="B614" t="str">
            <v>JANSSENS Dirk</v>
          </cell>
          <cell r="C614" t="str">
            <v>BCSK</v>
          </cell>
        </row>
        <row r="615">
          <cell r="A615">
            <v>4937</v>
          </cell>
          <cell r="B615" t="str">
            <v>LEEMANS Willy</v>
          </cell>
          <cell r="C615" t="str">
            <v>BCSK</v>
          </cell>
        </row>
        <row r="616">
          <cell r="A616">
            <v>4853</v>
          </cell>
          <cell r="B616" t="str">
            <v>NOPPE Robert</v>
          </cell>
          <cell r="C616" t="str">
            <v>BCSK</v>
          </cell>
        </row>
        <row r="617">
          <cell r="A617">
            <v>9441</v>
          </cell>
          <cell r="B617" t="str">
            <v>ROSIER Nick</v>
          </cell>
          <cell r="C617" t="str">
            <v>BCSK</v>
          </cell>
        </row>
        <row r="618">
          <cell r="A618">
            <v>4854</v>
          </cell>
          <cell r="B618" t="str">
            <v>ROSIER Peter</v>
          </cell>
          <cell r="C618" t="str">
            <v>BCSK</v>
          </cell>
        </row>
        <row r="619">
          <cell r="A619" t="str">
            <v>6712B</v>
          </cell>
          <cell r="B619" t="str">
            <v>SEGERS Didier</v>
          </cell>
          <cell r="C619" t="str">
            <v>BCSK</v>
          </cell>
        </row>
        <row r="620">
          <cell r="A620" t="str">
            <v>6784B</v>
          </cell>
          <cell r="B620" t="str">
            <v>VAN BIESEN Tom</v>
          </cell>
          <cell r="C620" t="str">
            <v>BCSK</v>
          </cell>
        </row>
        <row r="621">
          <cell r="A621">
            <v>8133</v>
          </cell>
          <cell r="B621" t="str">
            <v>VAN CRAENENBROECK Theo</v>
          </cell>
          <cell r="C621" t="str">
            <v>BCSK</v>
          </cell>
        </row>
        <row r="622">
          <cell r="A622">
            <v>8717</v>
          </cell>
          <cell r="B622" t="str">
            <v>VAN den EEDEN Kurt</v>
          </cell>
          <cell r="C622" t="str">
            <v>BCSK</v>
          </cell>
        </row>
        <row r="623">
          <cell r="A623" t="str">
            <v>00284</v>
          </cell>
          <cell r="B623" t="str">
            <v>VAN HECKE Rita</v>
          </cell>
          <cell r="C623" t="str">
            <v>BCSK</v>
          </cell>
        </row>
        <row r="624">
          <cell r="A624">
            <v>8674</v>
          </cell>
          <cell r="B624" t="str">
            <v>VAN LEUVENHAGE Dylan</v>
          </cell>
          <cell r="C624" t="str">
            <v>BCSK</v>
          </cell>
        </row>
        <row r="625">
          <cell r="A625" t="str">
            <v>6117B</v>
          </cell>
          <cell r="B625" t="str">
            <v>VAN VOSSELEN Christoph</v>
          </cell>
          <cell r="C625" t="str">
            <v>BCSK</v>
          </cell>
        </row>
        <row r="626">
          <cell r="A626" t="str">
            <v>00698</v>
          </cell>
          <cell r="B626" t="str">
            <v>BRITO Dos Santos Letitia</v>
          </cell>
          <cell r="C626" t="str">
            <v>KGV</v>
          </cell>
        </row>
        <row r="627">
          <cell r="A627">
            <v>5232</v>
          </cell>
          <cell r="B627" t="str">
            <v>CORNET Walther</v>
          </cell>
          <cell r="C627" t="str">
            <v>KGV</v>
          </cell>
        </row>
        <row r="628">
          <cell r="A628">
            <v>1062</v>
          </cell>
          <cell r="B628" t="str">
            <v>DE WREEDE Marc</v>
          </cell>
          <cell r="C628" t="str">
            <v>KGV</v>
          </cell>
        </row>
        <row r="629">
          <cell r="A629">
            <v>4865</v>
          </cell>
          <cell r="B629" t="str">
            <v>HAEGENS Willy</v>
          </cell>
          <cell r="C629" t="str">
            <v>KGV</v>
          </cell>
        </row>
        <row r="630">
          <cell r="A630">
            <v>6712</v>
          </cell>
          <cell r="B630" t="str">
            <v>SEGERS Didier</v>
          </cell>
          <cell r="C630" t="str">
            <v>KGV</v>
          </cell>
        </row>
        <row r="631">
          <cell r="A631">
            <v>6784</v>
          </cell>
          <cell r="B631" t="str">
            <v>VAN BIESEN Tom</v>
          </cell>
          <cell r="C631" t="str">
            <v>KGV</v>
          </cell>
        </row>
        <row r="632">
          <cell r="A632">
            <v>8870</v>
          </cell>
          <cell r="B632" t="str">
            <v>VAN MEIRVENNE Nestor</v>
          </cell>
          <cell r="C632" t="str">
            <v>KGV</v>
          </cell>
        </row>
        <row r="633">
          <cell r="A633">
            <v>5229</v>
          </cell>
          <cell r="B633" t="str">
            <v>VAN MELE Franky</v>
          </cell>
          <cell r="C633" t="str">
            <v>KGV</v>
          </cell>
        </row>
        <row r="634">
          <cell r="A634">
            <v>4872</v>
          </cell>
          <cell r="B634" t="str">
            <v>VAN VOSSEL Danny</v>
          </cell>
          <cell r="C634" t="str">
            <v>KGV</v>
          </cell>
        </row>
        <row r="635">
          <cell r="A635">
            <v>6117</v>
          </cell>
          <cell r="B635" t="str">
            <v>VAN VOSSELEN Christoph</v>
          </cell>
          <cell r="C635" t="str">
            <v>KGV</v>
          </cell>
        </row>
        <row r="636">
          <cell r="A636">
            <v>9967</v>
          </cell>
          <cell r="B636" t="str">
            <v>VETS Sven</v>
          </cell>
          <cell r="C636" t="str">
            <v>KGV</v>
          </cell>
        </row>
        <row r="637">
          <cell r="A637">
            <v>9082</v>
          </cell>
          <cell r="B637" t="str">
            <v>WAEM Kris</v>
          </cell>
          <cell r="C637" t="str">
            <v>KGV</v>
          </cell>
        </row>
        <row r="638">
          <cell r="A638">
            <v>9533</v>
          </cell>
          <cell r="B638" t="str">
            <v>WUYTACK Gunther</v>
          </cell>
          <cell r="C638" t="str">
            <v>KGV</v>
          </cell>
        </row>
        <row r="639">
          <cell r="A639">
            <v>6851</v>
          </cell>
          <cell r="B639" t="str">
            <v>ALLEMAN Mark</v>
          </cell>
          <cell r="C639" t="str">
            <v>WM</v>
          </cell>
        </row>
        <row r="640">
          <cell r="A640">
            <v>1063</v>
          </cell>
          <cell r="B640" t="str">
            <v>BERTOLOTTI Beatrice</v>
          </cell>
          <cell r="C640" t="str">
            <v>WM</v>
          </cell>
        </row>
        <row r="641">
          <cell r="A641">
            <v>5486</v>
          </cell>
          <cell r="B641" t="str">
            <v>BROEDERS Adrianus</v>
          </cell>
          <cell r="C641" t="str">
            <v>WM</v>
          </cell>
        </row>
        <row r="642">
          <cell r="A642" t="str">
            <v>00684</v>
          </cell>
          <cell r="B642" t="str">
            <v>BROEDERS Cynthia</v>
          </cell>
          <cell r="C642" t="str">
            <v>WM</v>
          </cell>
        </row>
        <row r="643">
          <cell r="A643" t="str">
            <v>00362</v>
          </cell>
          <cell r="B643" t="str">
            <v>CALLUY Patricia</v>
          </cell>
          <cell r="C643" t="str">
            <v>WM</v>
          </cell>
        </row>
        <row r="644">
          <cell r="A644">
            <v>7551</v>
          </cell>
          <cell r="B644" t="str">
            <v>CLAESSENS Walter</v>
          </cell>
          <cell r="C644" t="str">
            <v>WM</v>
          </cell>
        </row>
        <row r="645">
          <cell r="A645" t="str">
            <v>00166</v>
          </cell>
          <cell r="B645" t="str">
            <v>COLMAN Anita</v>
          </cell>
          <cell r="C645" t="str">
            <v>WM</v>
          </cell>
        </row>
        <row r="646">
          <cell r="A646">
            <v>8939</v>
          </cell>
          <cell r="B646" t="str">
            <v>CORNIL Pascal</v>
          </cell>
          <cell r="C646" t="str">
            <v>WM</v>
          </cell>
        </row>
        <row r="647">
          <cell r="A647">
            <v>1188</v>
          </cell>
          <cell r="B647" t="str">
            <v>DE CLEEN Joeri</v>
          </cell>
          <cell r="C647" t="str">
            <v>WM</v>
          </cell>
        </row>
        <row r="648">
          <cell r="A648">
            <v>1189</v>
          </cell>
          <cell r="B648" t="str">
            <v>DE CLEEN Sylvain</v>
          </cell>
          <cell r="C648" t="str">
            <v>WM</v>
          </cell>
        </row>
        <row r="649">
          <cell r="A649">
            <v>4666</v>
          </cell>
          <cell r="B649" t="str">
            <v>DECONINCK Franky</v>
          </cell>
          <cell r="C649" t="str">
            <v>DOS</v>
          </cell>
        </row>
        <row r="650">
          <cell r="A650">
            <v>1195</v>
          </cell>
          <cell r="B650" t="str">
            <v>DELVAUX Benoni</v>
          </cell>
          <cell r="C650" t="str">
            <v>WM</v>
          </cell>
        </row>
        <row r="651">
          <cell r="A651" t="str">
            <v>1193B</v>
          </cell>
          <cell r="B651" t="str">
            <v>DE SCHEPPER Patrick</v>
          </cell>
          <cell r="C651" t="str">
            <v>WM</v>
          </cell>
        </row>
        <row r="652">
          <cell r="A652">
            <v>6953</v>
          </cell>
          <cell r="B652" t="str">
            <v>DEWIT Anthony</v>
          </cell>
          <cell r="C652" t="str">
            <v>WM</v>
          </cell>
        </row>
        <row r="653">
          <cell r="A653">
            <v>8077</v>
          </cell>
          <cell r="B653" t="str">
            <v>DE WOLF Alfons</v>
          </cell>
          <cell r="C653" t="str">
            <v>WM</v>
          </cell>
        </row>
        <row r="654">
          <cell r="A654" t="str">
            <v>00124</v>
          </cell>
          <cell r="B654" t="str">
            <v>D'HOOGHE Christiane</v>
          </cell>
          <cell r="C654" t="str">
            <v>WM</v>
          </cell>
        </row>
        <row r="655">
          <cell r="A655" t="str">
            <v>00891</v>
          </cell>
          <cell r="B655" t="str">
            <v>FORTON Christophe</v>
          </cell>
          <cell r="C655" t="str">
            <v>WM</v>
          </cell>
        </row>
        <row r="656">
          <cell r="A656">
            <v>2215</v>
          </cell>
          <cell r="B656" t="str">
            <v>FORTON Francis</v>
          </cell>
          <cell r="C656" t="str">
            <v>WM</v>
          </cell>
        </row>
        <row r="657">
          <cell r="A657" t="str">
            <v>00183</v>
          </cell>
          <cell r="B657" t="str">
            <v>GOMBERT Nathalie</v>
          </cell>
          <cell r="C657" t="str">
            <v>WM</v>
          </cell>
        </row>
        <row r="658">
          <cell r="A658">
            <v>8661</v>
          </cell>
          <cell r="B658" t="str">
            <v>HEYNDRICKX Vik</v>
          </cell>
          <cell r="C658" t="str">
            <v>WM</v>
          </cell>
        </row>
        <row r="659">
          <cell r="A659">
            <v>8026</v>
          </cell>
          <cell r="B659" t="str">
            <v>HOFMAN Glen</v>
          </cell>
          <cell r="C659" t="str">
            <v>WM</v>
          </cell>
        </row>
        <row r="660">
          <cell r="A660">
            <v>1004</v>
          </cell>
          <cell r="B660" t="str">
            <v>HOSTENS Stefaan</v>
          </cell>
          <cell r="C660" t="str">
            <v>WM</v>
          </cell>
        </row>
        <row r="661">
          <cell r="A661" t="str">
            <v>00715</v>
          </cell>
          <cell r="B661" t="str">
            <v>PATERNOSTER Rita</v>
          </cell>
          <cell r="C661" t="str">
            <v>WM</v>
          </cell>
        </row>
        <row r="662">
          <cell r="A662">
            <v>1005</v>
          </cell>
          <cell r="B662" t="str">
            <v>PEETERS Leo</v>
          </cell>
          <cell r="C662" t="str">
            <v>WM</v>
          </cell>
        </row>
        <row r="663">
          <cell r="A663" t="str">
            <v>00363</v>
          </cell>
          <cell r="B663" t="str">
            <v>PERSOENS Nathalie</v>
          </cell>
          <cell r="C663" t="str">
            <v>WM</v>
          </cell>
        </row>
        <row r="664">
          <cell r="A664">
            <v>4405</v>
          </cell>
          <cell r="B664" t="str">
            <v>SCHIETTECATTE Yves</v>
          </cell>
          <cell r="C664" t="str">
            <v>WM</v>
          </cell>
        </row>
        <row r="665">
          <cell r="A665" t="str">
            <v>00889</v>
          </cell>
          <cell r="B665" t="str">
            <v>SPOORMANS Martin</v>
          </cell>
          <cell r="C665" t="str">
            <v>WM</v>
          </cell>
        </row>
        <row r="666">
          <cell r="A666" t="str">
            <v>2192B</v>
          </cell>
          <cell r="B666" t="str">
            <v>STERCKVAL Michel</v>
          </cell>
          <cell r="C666" t="str">
            <v>WM</v>
          </cell>
        </row>
        <row r="667">
          <cell r="A667" t="str">
            <v>00890</v>
          </cell>
          <cell r="B667" t="str">
            <v>TRENTINO Ismael</v>
          </cell>
          <cell r="C667" t="str">
            <v>WM</v>
          </cell>
        </row>
        <row r="668">
          <cell r="A668" t="str">
            <v>1168B</v>
          </cell>
          <cell r="B668" t="str">
            <v>VAN BAREL Ferdinand</v>
          </cell>
          <cell r="C668" t="str">
            <v>WM</v>
          </cell>
        </row>
        <row r="669">
          <cell r="A669" t="str">
            <v>5727B</v>
          </cell>
          <cell r="B669" t="str">
            <v>VAN GOETHEM Benny</v>
          </cell>
          <cell r="C669" t="str">
            <v>WM</v>
          </cell>
        </row>
        <row r="670">
          <cell r="A670" t="str">
            <v>00364</v>
          </cell>
          <cell r="B670" t="str">
            <v>VAN LANDEGHEM Veerle</v>
          </cell>
          <cell r="C670" t="str">
            <v>WM</v>
          </cell>
        </row>
        <row r="671">
          <cell r="A671">
            <v>7521</v>
          </cell>
          <cell r="B671" t="str">
            <v>VERBERT Eddy</v>
          </cell>
          <cell r="C671" t="str">
            <v>WM</v>
          </cell>
        </row>
        <row r="672">
          <cell r="A672" t="str">
            <v>00737</v>
          </cell>
          <cell r="B672" t="str">
            <v>VERCAUTEREN Berlinde</v>
          </cell>
          <cell r="C672" t="str">
            <v>WM</v>
          </cell>
        </row>
        <row r="673">
          <cell r="A673">
            <v>4841</v>
          </cell>
          <cell r="B673" t="str">
            <v>VERPLANCKE Jean Paul</v>
          </cell>
          <cell r="C673" t="str">
            <v>WM</v>
          </cell>
        </row>
        <row r="674">
          <cell r="A674" t="str">
            <v>00815</v>
          </cell>
          <cell r="B674" t="str">
            <v>VERSCHUREN Kathleen</v>
          </cell>
          <cell r="C674" t="str">
            <v>WM</v>
          </cell>
        </row>
        <row r="675">
          <cell r="A675">
            <v>4842</v>
          </cell>
          <cell r="B675" t="str">
            <v>WAUTERS Tom</v>
          </cell>
          <cell r="C675" t="str">
            <v>WM</v>
          </cell>
        </row>
        <row r="676">
          <cell r="A676">
            <v>2206</v>
          </cell>
          <cell r="B676" t="str">
            <v>WEEREMANS Dirk</v>
          </cell>
          <cell r="C676" t="str">
            <v>WM</v>
          </cell>
        </row>
        <row r="677">
          <cell r="A677" t="str">
            <v>00744</v>
          </cell>
          <cell r="B677" t="str">
            <v>WENSELAERS Frieda</v>
          </cell>
          <cell r="C677" t="str">
            <v>WM</v>
          </cell>
        </row>
        <row r="678">
          <cell r="A678" t="str">
            <v>00880</v>
          </cell>
          <cell r="B678" t="str">
            <v>WINCKELMANS Els</v>
          </cell>
          <cell r="C678" t="str">
            <v>WM</v>
          </cell>
        </row>
        <row r="679">
          <cell r="A679" t="str">
            <v>00678</v>
          </cell>
          <cell r="B679" t="str">
            <v>ANDRIES Dina</v>
          </cell>
          <cell r="C679" t="str">
            <v>KSNBA</v>
          </cell>
        </row>
        <row r="680">
          <cell r="A680" t="str">
            <v>00150</v>
          </cell>
          <cell r="B680" t="str">
            <v>BUYS Frans</v>
          </cell>
          <cell r="C680" t="str">
            <v>KSNBA</v>
          </cell>
        </row>
        <row r="681">
          <cell r="A681">
            <v>4859</v>
          </cell>
          <cell r="B681" t="str">
            <v>CHRISTIAENS Johan</v>
          </cell>
          <cell r="C681" t="str">
            <v>KSNBA</v>
          </cell>
        </row>
        <row r="682">
          <cell r="A682">
            <v>4907</v>
          </cell>
          <cell r="B682" t="str">
            <v>CORNELISSEN Pierre</v>
          </cell>
          <cell r="C682" t="str">
            <v>KSNBA</v>
          </cell>
        </row>
        <row r="683">
          <cell r="A683">
            <v>4950</v>
          </cell>
          <cell r="B683" t="str">
            <v>DE CONINCK Achille</v>
          </cell>
          <cell r="C683" t="str">
            <v>KSNBA</v>
          </cell>
        </row>
        <row r="684">
          <cell r="A684" t="str">
            <v>00480</v>
          </cell>
          <cell r="B684" t="str">
            <v>de LANOY Marleen</v>
          </cell>
          <cell r="C684" t="str">
            <v>KSNBA</v>
          </cell>
        </row>
        <row r="685">
          <cell r="A685">
            <v>6122</v>
          </cell>
          <cell r="B685" t="str">
            <v>DE MAEYER Joris</v>
          </cell>
          <cell r="C685" t="str">
            <v>KSNBA</v>
          </cell>
        </row>
        <row r="686">
          <cell r="A686">
            <v>6743</v>
          </cell>
          <cell r="B686" t="str">
            <v>DE RUYTE Tom</v>
          </cell>
          <cell r="C686" t="str">
            <v>KSNBA</v>
          </cell>
        </row>
        <row r="687">
          <cell r="A687">
            <v>4913</v>
          </cell>
          <cell r="B687" t="str">
            <v>DE RUYTE Yvan</v>
          </cell>
          <cell r="C687" t="str">
            <v>KSNBA</v>
          </cell>
        </row>
        <row r="688">
          <cell r="A688">
            <v>4952</v>
          </cell>
          <cell r="B688" t="str">
            <v>DE SAEGER Dany</v>
          </cell>
          <cell r="C688" t="str">
            <v>KSNBA</v>
          </cell>
        </row>
        <row r="689">
          <cell r="A689">
            <v>4916</v>
          </cell>
          <cell r="B689" t="str">
            <v>DE WITTE William</v>
          </cell>
          <cell r="C689" t="str">
            <v>KSNBA</v>
          </cell>
        </row>
        <row r="690">
          <cell r="A690">
            <v>8149</v>
          </cell>
          <cell r="B690" t="str">
            <v>D'HONDT Roland</v>
          </cell>
          <cell r="C690" t="str">
            <v>KSNBA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</row>
        <row r="696">
          <cell r="A696">
            <v>1067</v>
          </cell>
          <cell r="B696" t="str">
            <v>MAES Bart</v>
          </cell>
          <cell r="C696" t="str">
            <v>KSNBA</v>
          </cell>
        </row>
        <row r="697">
          <cell r="A697">
            <v>8903</v>
          </cell>
          <cell r="B697" t="str">
            <v>NEYTS Pierre</v>
          </cell>
          <cell r="C697" t="str">
            <v>KSNBA</v>
          </cell>
        </row>
        <row r="698">
          <cell r="A698" t="str">
            <v>00309</v>
          </cell>
          <cell r="B698" t="str">
            <v>PRESENT Liesbeth</v>
          </cell>
          <cell r="C698" t="str">
            <v>KSNBA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9083</v>
          </cell>
          <cell r="B701" t="str">
            <v>VAN DEN BERGHE André</v>
          </cell>
          <cell r="C701" t="str">
            <v>KSNBA</v>
          </cell>
        </row>
        <row r="702">
          <cell r="A702" t="str">
            <v>5727C</v>
          </cell>
          <cell r="B702" t="str">
            <v>VAN GOETHEM Benny</v>
          </cell>
          <cell r="C702" t="str">
            <v>KSNBA</v>
          </cell>
        </row>
        <row r="703">
          <cell r="A703">
            <v>9476</v>
          </cell>
          <cell r="B703" t="str">
            <v>VERHOFSTADT Eddy</v>
          </cell>
          <cell r="C703" t="str">
            <v>KSNBA</v>
          </cell>
        </row>
        <row r="704">
          <cell r="A704">
            <v>9147</v>
          </cell>
          <cell r="B704" t="str">
            <v>BOCKLANDT Martin</v>
          </cell>
          <cell r="C704" t="str">
            <v>QU</v>
          </cell>
        </row>
        <row r="705">
          <cell r="A705">
            <v>9278</v>
          </cell>
          <cell r="B705" t="str">
            <v>BOONE Koen</v>
          </cell>
          <cell r="C705" t="str">
            <v>QU</v>
          </cell>
        </row>
        <row r="706">
          <cell r="A706">
            <v>9536</v>
          </cell>
          <cell r="B706" t="str">
            <v>BOONE Leo</v>
          </cell>
          <cell r="C706" t="str">
            <v>QU</v>
          </cell>
        </row>
        <row r="707">
          <cell r="A707">
            <v>4945</v>
          </cell>
          <cell r="B707" t="str">
            <v>BUYLE Hubert</v>
          </cell>
          <cell r="C707" t="str">
            <v>QU</v>
          </cell>
        </row>
        <row r="708">
          <cell r="A708">
            <v>7318</v>
          </cell>
          <cell r="B708" t="str">
            <v>CARDON Eric</v>
          </cell>
          <cell r="C708" t="str">
            <v>QU</v>
          </cell>
        </row>
        <row r="709">
          <cell r="A709">
            <v>1329</v>
          </cell>
          <cell r="B709" t="str">
            <v>COENEN Philip</v>
          </cell>
          <cell r="C709" t="str">
            <v>QU</v>
          </cell>
        </row>
        <row r="710">
          <cell r="A710">
            <v>4284</v>
          </cell>
          <cell r="B710" t="str">
            <v>DE BACKER Peter</v>
          </cell>
          <cell r="C710" t="str">
            <v>QU</v>
          </cell>
        </row>
        <row r="711">
          <cell r="A711">
            <v>9445</v>
          </cell>
          <cell r="B711" t="str">
            <v>DE PAEPE Dirk</v>
          </cell>
          <cell r="C711" t="str">
            <v>QU</v>
          </cell>
        </row>
        <row r="712">
          <cell r="A712">
            <v>9508</v>
          </cell>
          <cell r="B712" t="str">
            <v>HEYMAN David</v>
          </cell>
          <cell r="C712" t="str">
            <v>QU</v>
          </cell>
        </row>
        <row r="713">
          <cell r="A713">
            <v>9535</v>
          </cell>
          <cell r="B713" t="str">
            <v>JORISSEN Jeffrey</v>
          </cell>
          <cell r="C713" t="str">
            <v>QU</v>
          </cell>
        </row>
        <row r="714">
          <cell r="A714" t="str">
            <v>00817</v>
          </cell>
          <cell r="B714" t="str">
            <v>MATTENS Roger</v>
          </cell>
          <cell r="C714" t="str">
            <v>QU</v>
          </cell>
        </row>
        <row r="715">
          <cell r="A715">
            <v>1204</v>
          </cell>
          <cell r="B715" t="str">
            <v>MERCKX Eddy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6219</v>
          </cell>
          <cell r="B717" t="str">
            <v>RAEMDONCK Tommy</v>
          </cell>
          <cell r="C717" t="str">
            <v>QU</v>
          </cell>
        </row>
        <row r="718">
          <cell r="A718">
            <v>8682</v>
          </cell>
          <cell r="B718" t="str">
            <v>TEMPELS André</v>
          </cell>
          <cell r="C718" t="str">
            <v>QU</v>
          </cell>
        </row>
        <row r="719">
          <cell r="A719">
            <v>9970</v>
          </cell>
          <cell r="B719" t="str">
            <v>VAN GOETHEM Wim</v>
          </cell>
          <cell r="C719" t="str">
            <v>QU</v>
          </cell>
        </row>
        <row r="720">
          <cell r="A720">
            <v>4334</v>
          </cell>
          <cell r="B720" t="str">
            <v>VAN HAUTE Guido</v>
          </cell>
          <cell r="C720" t="str">
            <v>QU</v>
          </cell>
        </row>
        <row r="721">
          <cell r="A721">
            <v>4412</v>
          </cell>
          <cell r="B721" t="str">
            <v>VAN KERCKHOVE Freddy</v>
          </cell>
          <cell r="C721" t="str">
            <v>QU</v>
          </cell>
        </row>
        <row r="722">
          <cell r="A722">
            <v>4977</v>
          </cell>
          <cell r="B722" t="str">
            <v>VLERICK Dirk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5">
          <cell r="C725">
            <v>121</v>
          </cell>
        </row>
        <row r="729">
          <cell r="A729">
            <v>705</v>
          </cell>
        </row>
        <row r="731">
          <cell r="A731" t="str">
            <v>Clubs</v>
          </cell>
          <cell r="B731">
            <v>36</v>
          </cell>
        </row>
        <row r="735">
          <cell r="A735">
            <v>6966</v>
          </cell>
          <cell r="B735" t="str">
            <v>MESKENS Alain</v>
          </cell>
          <cell r="C735" t="str">
            <v>VILV BC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workbookViewId="0">
      <selection activeCell="T17" sqref="T17"/>
    </sheetView>
  </sheetViews>
  <sheetFormatPr defaultRowHeight="15" x14ac:dyDescent="0.25"/>
  <cols>
    <col min="1" max="1" width="1.42578125" customWidth="1"/>
    <col min="2" max="2" width="7" customWidth="1"/>
    <col min="3" max="13" width="3.7109375" customWidth="1"/>
    <col min="14" max="15" width="7" customWidth="1"/>
    <col min="16" max="16" width="3.7109375" hidden="1" customWidth="1"/>
    <col min="17" max="20" width="7" customWidth="1"/>
    <col min="21" max="21" width="6.140625" customWidth="1"/>
    <col min="22" max="22" width="3" hidden="1" customWidth="1"/>
    <col min="23" max="23" width="6.28515625" hidden="1" customWidth="1"/>
    <col min="24" max="24" width="5.85546875" hidden="1" customWidth="1"/>
    <col min="25" max="25" width="5" hidden="1" customWidth="1"/>
    <col min="26" max="26" width="4.42578125" hidden="1" customWidth="1"/>
    <col min="27" max="27" width="4.85546875" hidden="1" customWidth="1"/>
    <col min="28" max="28" width="9.140625" hidden="1" customWidth="1"/>
    <col min="29" max="30" width="9.140625" customWidth="1"/>
  </cols>
  <sheetData>
    <row r="1" spans="1:2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4"/>
      <c r="U1" s="5"/>
    </row>
    <row r="2" spans="1:28" x14ac:dyDescent="0.25">
      <c r="A2" s="6"/>
      <c r="B2" s="7"/>
      <c r="C2" s="7"/>
      <c r="D2" s="7"/>
      <c r="E2" s="7" t="s">
        <v>3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8" ht="27" customHeight="1" x14ac:dyDescent="0.55000000000000004">
      <c r="A3" s="6"/>
      <c r="B3" s="7"/>
      <c r="C3" s="7"/>
      <c r="D3" s="9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7"/>
      <c r="R3" s="7"/>
      <c r="S3" s="7"/>
      <c r="T3" s="7"/>
      <c r="U3" s="8"/>
    </row>
    <row r="4" spans="1:28" ht="20.25" customHeight="1" x14ac:dyDescent="0.4">
      <c r="A4" s="6"/>
      <c r="B4" s="7"/>
      <c r="C4" s="11"/>
      <c r="D4" s="7"/>
      <c r="E4" s="7"/>
      <c r="F4" s="7"/>
      <c r="G4" s="7"/>
      <c r="H4" s="7"/>
      <c r="I4" s="7"/>
      <c r="J4" s="7"/>
      <c r="K4" s="12" t="s">
        <v>5</v>
      </c>
      <c r="L4" s="12"/>
      <c r="M4" s="12"/>
      <c r="N4" s="7"/>
      <c r="O4" s="7"/>
      <c r="P4" s="7"/>
      <c r="Q4" s="7"/>
      <c r="R4" s="7"/>
      <c r="S4" s="7"/>
      <c r="T4" s="7"/>
      <c r="U4" s="8"/>
    </row>
    <row r="5" spans="1:28" ht="23.25" x14ac:dyDescent="0.35">
      <c r="A5" s="13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</row>
    <row r="6" spans="1:28" ht="7.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8" ht="18.75" customHeight="1" x14ac:dyDescent="0.35">
      <c r="A7" s="6"/>
      <c r="B7" s="16" t="s">
        <v>7</v>
      </c>
      <c r="C7" s="7"/>
      <c r="D7" s="17" t="s">
        <v>8</v>
      </c>
      <c r="E7" s="7"/>
      <c r="F7" s="7"/>
      <c r="G7" s="7"/>
      <c r="H7" s="7"/>
      <c r="I7" s="7"/>
      <c r="J7" s="7"/>
      <c r="K7" s="7"/>
      <c r="L7" s="7"/>
      <c r="M7" s="7"/>
      <c r="N7" s="7"/>
      <c r="O7" s="18" t="s">
        <v>9</v>
      </c>
      <c r="P7" s="18"/>
      <c r="R7" s="19"/>
      <c r="S7" s="20" t="s">
        <v>10</v>
      </c>
      <c r="T7" s="20" t="s">
        <v>11</v>
      </c>
      <c r="U7" s="8"/>
    </row>
    <row r="8" spans="1:28" ht="19.5" thickBot="1" x14ac:dyDescent="0.35">
      <c r="A8" s="21"/>
      <c r="B8" s="22" t="s">
        <v>12</v>
      </c>
      <c r="C8" s="22"/>
      <c r="D8" s="23" t="s">
        <v>13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5">
        <v>40</v>
      </c>
      <c r="P8" s="25"/>
      <c r="Q8" s="24"/>
      <c r="R8" s="24"/>
      <c r="S8" s="26">
        <v>1.6</v>
      </c>
      <c r="T8" s="27">
        <v>2.2000000000000002</v>
      </c>
      <c r="U8" s="28"/>
    </row>
    <row r="9" spans="1:28" ht="12" customHeight="1" x14ac:dyDescent="0.25"/>
    <row r="10" spans="1:28" ht="18" customHeight="1" x14ac:dyDescent="0.25">
      <c r="A10">
        <v>40</v>
      </c>
      <c r="B10" s="29" t="s">
        <v>14</v>
      </c>
      <c r="C10" s="30" t="s">
        <v>15</v>
      </c>
      <c r="D10" s="30"/>
      <c r="E10" s="30"/>
      <c r="F10" s="30"/>
      <c r="G10" s="30"/>
      <c r="H10" s="30"/>
      <c r="I10" s="30"/>
      <c r="J10" s="30"/>
      <c r="K10" s="30"/>
      <c r="L10" s="31" t="s">
        <v>16</v>
      </c>
      <c r="M10" s="32"/>
      <c r="N10" s="33" t="s">
        <v>17</v>
      </c>
      <c r="O10" s="34" t="s">
        <v>18</v>
      </c>
      <c r="P10" s="34"/>
      <c r="Q10" s="33" t="s">
        <v>19</v>
      </c>
      <c r="R10" s="33" t="s">
        <v>20</v>
      </c>
      <c r="S10" s="35" t="s">
        <v>21</v>
      </c>
      <c r="T10" s="36" t="s">
        <v>22</v>
      </c>
      <c r="U10" s="37" t="s">
        <v>23</v>
      </c>
      <c r="Y10" t="s">
        <v>24</v>
      </c>
      <c r="Z10" t="s">
        <v>25</v>
      </c>
      <c r="AA10" t="s">
        <v>26</v>
      </c>
      <c r="AB10" t="s">
        <v>27</v>
      </c>
    </row>
    <row r="11" spans="1:28" ht="9.75" customHeight="1" x14ac:dyDescent="0.2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39"/>
      <c r="P11" s="39"/>
      <c r="Q11" s="39"/>
      <c r="R11" s="39"/>
      <c r="S11" s="38"/>
      <c r="T11" s="40"/>
      <c r="U11" s="7"/>
    </row>
    <row r="12" spans="1:28" ht="18" customHeight="1" x14ac:dyDescent="0.3">
      <c r="A12">
        <v>40</v>
      </c>
      <c r="B12" s="41">
        <v>9417</v>
      </c>
      <c r="C12" s="42" t="str">
        <f>VLOOKUP(B12,[1]LEDEN!A:B,2,FALSE)</f>
        <v>ROGIERS Marc</v>
      </c>
      <c r="D12" s="43"/>
      <c r="E12" s="43"/>
      <c r="F12" s="43"/>
      <c r="G12" s="43"/>
      <c r="H12" s="43"/>
      <c r="I12" s="43"/>
      <c r="J12" s="43"/>
      <c r="K12" s="43"/>
      <c r="L12" s="44" t="str">
        <f>VLOOKUP(B12,[1]LEDEN!A:C,3,FALSE)</f>
        <v>SMA</v>
      </c>
      <c r="M12" s="42"/>
      <c r="N12" s="45"/>
      <c r="O12" s="46"/>
      <c r="P12" s="46"/>
      <c r="Q12" s="7"/>
      <c r="R12" s="7"/>
      <c r="S12" s="7"/>
      <c r="T12" s="7"/>
      <c r="U12" s="7"/>
    </row>
    <row r="13" spans="1:28" ht="18" customHeight="1" x14ac:dyDescent="0.25">
      <c r="B13" s="47">
        <v>9055</v>
      </c>
      <c r="C13" s="48" t="str">
        <f>VLOOKUP(B13,[1]LEDEN!A:B,2,FALSE)</f>
        <v>DE HERTOG Gert-Jan</v>
      </c>
      <c r="D13" s="48"/>
      <c r="E13" s="48"/>
      <c r="F13" s="48"/>
      <c r="G13" s="48"/>
      <c r="H13" s="48"/>
      <c r="I13" s="48"/>
      <c r="J13" s="48"/>
      <c r="K13" s="48"/>
      <c r="L13" s="49"/>
      <c r="M13" s="50"/>
      <c r="N13" s="51">
        <v>2</v>
      </c>
      <c r="O13" s="52">
        <v>40</v>
      </c>
      <c r="P13" s="52"/>
      <c r="Q13" s="53">
        <v>26</v>
      </c>
      <c r="R13" s="54">
        <v>1.53</v>
      </c>
      <c r="S13" s="53">
        <v>6</v>
      </c>
      <c r="T13" s="53" t="str">
        <f>IF(R13=0,"",IF(R13&gt;=X13,"PR",IF(R13&lt;W13,"OG","MG")))</f>
        <v>OG</v>
      </c>
      <c r="U13" s="55"/>
      <c r="W13">
        <v>1.6</v>
      </c>
      <c r="X13" s="56">
        <v>2.19</v>
      </c>
      <c r="Y13" s="57" t="s">
        <v>28</v>
      </c>
      <c r="Z13" s="57" t="s">
        <v>28</v>
      </c>
      <c r="AA13" s="57" t="s">
        <v>28</v>
      </c>
      <c r="AB13" s="57" t="s">
        <v>28</v>
      </c>
    </row>
    <row r="14" spans="1:28" ht="18" customHeight="1" x14ac:dyDescent="0.25">
      <c r="B14" s="51">
        <v>9764</v>
      </c>
      <c r="C14" s="48" t="str">
        <f>VLOOKUP(B14,[1]LEDEN!A:B,2,FALSE)</f>
        <v>VERCAEMERE Philippe</v>
      </c>
      <c r="D14" s="48"/>
      <c r="E14" s="48"/>
      <c r="F14" s="48"/>
      <c r="G14" s="48"/>
      <c r="H14" s="48"/>
      <c r="I14" s="48"/>
      <c r="J14" s="48"/>
      <c r="K14" s="48"/>
      <c r="L14" s="58"/>
      <c r="M14" s="59"/>
      <c r="N14" s="51">
        <v>0</v>
      </c>
      <c r="O14" s="52">
        <v>27</v>
      </c>
      <c r="P14" s="52"/>
      <c r="Q14" s="53">
        <v>27</v>
      </c>
      <c r="R14" s="54">
        <v>1</v>
      </c>
      <c r="S14" s="53">
        <v>4</v>
      </c>
      <c r="T14" s="53" t="str">
        <f>IF(R14=0,"",IF(R14&gt;=X14,"PR",IF(R14&lt;W14,"OG","MG")))</f>
        <v>OG</v>
      </c>
      <c r="U14" s="55"/>
      <c r="W14">
        <v>1.6</v>
      </c>
      <c r="X14" s="56">
        <v>2.19</v>
      </c>
      <c r="Y14" t="s">
        <v>29</v>
      </c>
      <c r="Z14" t="s">
        <v>30</v>
      </c>
      <c r="AA14" t="s">
        <v>31</v>
      </c>
      <c r="AB14" t="s">
        <v>29</v>
      </c>
    </row>
    <row r="15" spans="1:28" ht="18" customHeight="1" x14ac:dyDescent="0.25">
      <c r="B15" s="51">
        <v>9765</v>
      </c>
      <c r="C15" s="48" t="str">
        <f>VLOOKUP(B15,[1]LEDEN!A:B,2,FALSE)</f>
        <v>VERCAEMERE Bjorn</v>
      </c>
      <c r="D15" s="48"/>
      <c r="E15" s="48"/>
      <c r="F15" s="48"/>
      <c r="G15" s="48"/>
      <c r="H15" s="48"/>
      <c r="I15" s="48"/>
      <c r="J15" s="48"/>
      <c r="K15" s="48"/>
      <c r="L15" s="58"/>
      <c r="M15" s="59"/>
      <c r="N15" s="51">
        <v>0</v>
      </c>
      <c r="O15" s="52">
        <v>28</v>
      </c>
      <c r="P15" s="52"/>
      <c r="Q15" s="53">
        <v>24</v>
      </c>
      <c r="R15" s="54">
        <v>1.1599999999999999</v>
      </c>
      <c r="S15" s="53">
        <v>5</v>
      </c>
      <c r="T15" s="53" t="str">
        <f>IF(R15=0,"",IF(R15&gt;=X15,"PR",IF(R15&lt;W15,"OG","MG")))</f>
        <v>OG</v>
      </c>
      <c r="U15" s="55"/>
      <c r="W15">
        <v>1.6</v>
      </c>
      <c r="X15" s="56">
        <v>2.19</v>
      </c>
      <c r="Z15" t="s">
        <v>32</v>
      </c>
      <c r="AA15" t="s">
        <v>33</v>
      </c>
      <c r="AB15" t="s">
        <v>34</v>
      </c>
    </row>
    <row r="16" spans="1:28" ht="18" hidden="1" customHeight="1" x14ac:dyDescent="0.25">
      <c r="B16" s="51"/>
      <c r="C16" s="52" t="e">
        <f>VLOOKUP(B16,[1]LEDEN!A:B,2,FALSE)</f>
        <v>#N/A</v>
      </c>
      <c r="D16" s="52"/>
      <c r="E16" s="52"/>
      <c r="F16" s="52"/>
      <c r="G16" s="52"/>
      <c r="H16" s="52"/>
      <c r="I16" s="52"/>
      <c r="J16" s="52"/>
      <c r="K16" s="52"/>
      <c r="L16" s="58"/>
      <c r="M16" s="59"/>
      <c r="N16" s="60"/>
      <c r="O16" s="61"/>
      <c r="P16" s="61"/>
      <c r="Q16" s="60"/>
      <c r="R16" s="54" t="str">
        <f t="shared" ref="R16" si="0">IF(Q16=0," ",TRUNC(O16/Q16,2))</f>
        <v xml:space="preserve"> </v>
      </c>
      <c r="S16" s="62"/>
      <c r="T16" s="62" t="str">
        <f t="shared" ref="T16" si="1">IF(O16=0,"", IF(R16&gt;=X16,"PR",IF(R16&lt;W16,"OG","MG")))</f>
        <v/>
      </c>
      <c r="U16" s="55"/>
      <c r="W16">
        <v>1.6</v>
      </c>
      <c r="X16" s="56">
        <v>2.19</v>
      </c>
      <c r="Z16" t="s">
        <v>33</v>
      </c>
      <c r="AA16" t="s">
        <v>29</v>
      </c>
      <c r="AB16" t="s">
        <v>32</v>
      </c>
    </row>
    <row r="17" spans="1:28" ht="18" customHeight="1" x14ac:dyDescent="0.25">
      <c r="B17" s="63" t="s">
        <v>35</v>
      </c>
      <c r="C17" s="63"/>
      <c r="D17" s="63"/>
      <c r="E17" s="63"/>
      <c r="F17" s="63"/>
      <c r="G17" s="63"/>
      <c r="H17" s="63"/>
      <c r="I17" s="63"/>
      <c r="J17" s="63"/>
      <c r="K17" s="63"/>
      <c r="L17" s="38"/>
      <c r="M17" s="38"/>
      <c r="N17" s="64">
        <v>2</v>
      </c>
      <c r="O17" s="65">
        <v>95</v>
      </c>
      <c r="P17" s="65"/>
      <c r="Q17" s="64">
        <v>77</v>
      </c>
      <c r="R17" s="66">
        <v>1.23</v>
      </c>
      <c r="S17" s="64">
        <v>6</v>
      </c>
      <c r="T17" s="67" t="str">
        <f>IF(R17=0,"",IF(R17&gt;=X17,"PR",IF(R17&lt;W17,"OG","MG")))</f>
        <v>OG</v>
      </c>
      <c r="U17" s="64">
        <v>3</v>
      </c>
      <c r="W17">
        <v>1.6</v>
      </c>
      <c r="X17" s="56">
        <v>2.19</v>
      </c>
      <c r="Z17" t="s">
        <v>29</v>
      </c>
      <c r="AA17" t="s">
        <v>32</v>
      </c>
      <c r="AB17" t="s">
        <v>31</v>
      </c>
    </row>
    <row r="18" spans="1:28" ht="12" customHeigh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28" ht="18" customHeight="1" x14ac:dyDescent="0.3">
      <c r="A19">
        <v>40</v>
      </c>
      <c r="B19" s="41">
        <v>9765</v>
      </c>
      <c r="C19" s="42" t="str">
        <f>VLOOKUP(B19,[1]LEDEN!A:B,2,FALSE)</f>
        <v>VERCAEMERE Bjorn</v>
      </c>
      <c r="D19" s="43"/>
      <c r="E19" s="43"/>
      <c r="F19" s="43"/>
      <c r="G19" s="43"/>
      <c r="H19" s="43"/>
      <c r="I19" s="43"/>
      <c r="J19" s="43"/>
      <c r="K19" s="43"/>
      <c r="L19" s="44" t="str">
        <f>VLOOKUP(B19,[1]LEDEN!A:C,3,FALSE)</f>
        <v>K.GHOK</v>
      </c>
      <c r="M19" s="42"/>
      <c r="N19" s="45"/>
      <c r="O19" s="46"/>
      <c r="P19" s="46"/>
      <c r="Q19" s="7"/>
      <c r="R19" s="7"/>
      <c r="S19" s="7"/>
      <c r="T19" s="7"/>
      <c r="U19" s="7"/>
      <c r="Y19" s="57" t="s">
        <v>30</v>
      </c>
      <c r="Z19" s="57" t="s">
        <v>30</v>
      </c>
      <c r="AA19" s="57" t="s">
        <v>30</v>
      </c>
      <c r="AB19" s="57" t="s">
        <v>30</v>
      </c>
    </row>
    <row r="20" spans="1:28" ht="18" customHeight="1" x14ac:dyDescent="0.25">
      <c r="B20" s="47">
        <v>9764</v>
      </c>
      <c r="C20" s="48" t="str">
        <f>VLOOKUP(B20,[1]LEDEN!A:B,2,FALSE)</f>
        <v>VERCAEMERE Philippe</v>
      </c>
      <c r="D20" s="48"/>
      <c r="E20" s="48"/>
      <c r="F20" s="48"/>
      <c r="G20" s="48"/>
      <c r="H20" s="48"/>
      <c r="I20" s="48"/>
      <c r="J20" s="48"/>
      <c r="K20" s="48"/>
      <c r="L20" s="49"/>
      <c r="M20" s="50"/>
      <c r="N20" s="53">
        <v>2</v>
      </c>
      <c r="O20" s="68">
        <v>40</v>
      </c>
      <c r="P20" s="69"/>
      <c r="Q20" s="53">
        <v>10</v>
      </c>
      <c r="R20" s="54">
        <v>4</v>
      </c>
      <c r="S20" s="53">
        <v>18</v>
      </c>
      <c r="T20" s="53" t="s">
        <v>36</v>
      </c>
      <c r="U20" s="55"/>
      <c r="W20">
        <v>1.6</v>
      </c>
      <c r="X20" s="56">
        <v>2.19</v>
      </c>
      <c r="Y20" t="s">
        <v>33</v>
      </c>
      <c r="Z20" t="s">
        <v>28</v>
      </c>
      <c r="AA20" t="s">
        <v>31</v>
      </c>
      <c r="AB20" t="s">
        <v>32</v>
      </c>
    </row>
    <row r="21" spans="1:28" ht="18" customHeight="1" x14ac:dyDescent="0.25">
      <c r="B21" s="51">
        <v>9055</v>
      </c>
      <c r="C21" s="48" t="str">
        <f>VLOOKUP(B21,[1]LEDEN!A:B,2,FALSE)</f>
        <v>DE HERTOG Gert-Jan</v>
      </c>
      <c r="D21" s="48"/>
      <c r="E21" s="48"/>
      <c r="F21" s="48"/>
      <c r="G21" s="48"/>
      <c r="H21" s="48"/>
      <c r="I21" s="48"/>
      <c r="J21" s="48"/>
      <c r="K21" s="48"/>
      <c r="L21" s="58"/>
      <c r="M21" s="59"/>
      <c r="N21" s="53">
        <v>2</v>
      </c>
      <c r="O21" s="68">
        <v>40</v>
      </c>
      <c r="P21" s="69"/>
      <c r="Q21" s="53">
        <v>22</v>
      </c>
      <c r="R21" s="54">
        <v>1.81</v>
      </c>
      <c r="S21" s="53">
        <v>11</v>
      </c>
      <c r="T21" s="53" t="s">
        <v>37</v>
      </c>
      <c r="U21" s="55"/>
      <c r="W21">
        <v>1.6</v>
      </c>
      <c r="X21" s="56">
        <v>2.19</v>
      </c>
      <c r="Z21" t="s">
        <v>29</v>
      </c>
      <c r="AA21" t="s">
        <v>29</v>
      </c>
      <c r="AB21" t="s">
        <v>34</v>
      </c>
    </row>
    <row r="22" spans="1:28" ht="18" customHeight="1" x14ac:dyDescent="0.25">
      <c r="B22" s="51">
        <v>9417</v>
      </c>
      <c r="C22" s="48" t="str">
        <f>VLOOKUP(B22,[1]LEDEN!A:B,2,FALSE)</f>
        <v>ROGIERS Marc</v>
      </c>
      <c r="D22" s="48"/>
      <c r="E22" s="48"/>
      <c r="F22" s="48"/>
      <c r="G22" s="48"/>
      <c r="H22" s="48"/>
      <c r="I22" s="48"/>
      <c r="J22" s="48"/>
      <c r="K22" s="48"/>
      <c r="L22" s="58"/>
      <c r="M22" s="59"/>
      <c r="N22" s="53">
        <v>2</v>
      </c>
      <c r="O22" s="68">
        <v>40</v>
      </c>
      <c r="P22" s="69"/>
      <c r="Q22" s="53">
        <v>24</v>
      </c>
      <c r="R22" s="54">
        <v>1.66</v>
      </c>
      <c r="S22" s="53">
        <v>8</v>
      </c>
      <c r="T22" s="53" t="s">
        <v>37</v>
      </c>
      <c r="U22" s="55"/>
      <c r="W22">
        <v>1.6</v>
      </c>
      <c r="X22" s="56">
        <v>2.19</v>
      </c>
      <c r="Z22" t="s">
        <v>32</v>
      </c>
      <c r="AA22" t="s">
        <v>32</v>
      </c>
      <c r="AB22" t="s">
        <v>29</v>
      </c>
    </row>
    <row r="23" spans="1:28" ht="18" hidden="1" customHeight="1" x14ac:dyDescent="0.25">
      <c r="B23" s="51"/>
      <c r="C23" s="52" t="e">
        <f>VLOOKUP(B23,[1]LEDEN!A:B,2,FALSE)</f>
        <v>#N/A</v>
      </c>
      <c r="D23" s="52"/>
      <c r="E23" s="52"/>
      <c r="F23" s="52"/>
      <c r="G23" s="52"/>
      <c r="H23" s="52"/>
      <c r="I23" s="52"/>
      <c r="J23" s="52"/>
      <c r="K23" s="52"/>
      <c r="L23" s="58"/>
      <c r="M23" s="59"/>
      <c r="N23" s="70"/>
      <c r="O23" s="71"/>
      <c r="P23" s="72"/>
      <c r="Q23" s="70"/>
      <c r="R23" s="54" t="str">
        <f t="shared" ref="R23" si="2">IF(Q23=0," ",TRUNC(O23/Q23,2))</f>
        <v xml:space="preserve"> </v>
      </c>
      <c r="S23" s="70"/>
      <c r="T23" s="70" t="str">
        <f t="shared" ref="T23" si="3">IF(O23=0,"", IF(R23&gt;=X23,"PR",IF(R23&lt;W23,"OG","MG")))</f>
        <v/>
      </c>
      <c r="U23" s="55"/>
      <c r="W23">
        <v>1.6</v>
      </c>
      <c r="X23" s="56">
        <v>2.19</v>
      </c>
      <c r="Z23" t="s">
        <v>33</v>
      </c>
      <c r="AA23" t="s">
        <v>33</v>
      </c>
      <c r="AB23" t="s">
        <v>31</v>
      </c>
    </row>
    <row r="24" spans="1:28" ht="18" customHeight="1" x14ac:dyDescent="0.25">
      <c r="B24" s="63" t="s">
        <v>35</v>
      </c>
      <c r="C24" s="63"/>
      <c r="D24" s="63"/>
      <c r="E24" s="63"/>
      <c r="F24" s="63"/>
      <c r="G24" s="63"/>
      <c r="H24" s="63"/>
      <c r="I24" s="63"/>
      <c r="J24" s="63"/>
      <c r="K24" s="63"/>
      <c r="L24" s="38"/>
      <c r="M24" s="38"/>
      <c r="N24" s="64">
        <v>6</v>
      </c>
      <c r="O24" s="65">
        <v>120</v>
      </c>
      <c r="P24" s="65"/>
      <c r="Q24" s="64">
        <v>56</v>
      </c>
      <c r="R24" s="66">
        <v>2.14</v>
      </c>
      <c r="S24" s="64">
        <v>18</v>
      </c>
      <c r="T24" s="67" t="s">
        <v>37</v>
      </c>
      <c r="U24" s="64">
        <v>1</v>
      </c>
      <c r="W24">
        <v>1.6</v>
      </c>
      <c r="X24" s="56">
        <v>2.19</v>
      </c>
    </row>
    <row r="25" spans="1:28" ht="12.75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28" ht="18" customHeight="1" x14ac:dyDescent="0.3">
      <c r="A26">
        <v>40</v>
      </c>
      <c r="B26" s="41">
        <v>9764</v>
      </c>
      <c r="C26" s="42" t="str">
        <f>VLOOKUP(B26,[1]LEDEN!A:B,2,FALSE)</f>
        <v>VERCAEMERE Philippe</v>
      </c>
      <c r="D26" s="43"/>
      <c r="E26" s="43"/>
      <c r="F26" s="43"/>
      <c r="G26" s="43"/>
      <c r="H26" s="43"/>
      <c r="I26" s="43"/>
      <c r="J26" s="43"/>
      <c r="K26" s="43"/>
      <c r="L26" s="44" t="str">
        <f>VLOOKUP(B26,[1]LEDEN!A:C,3,FALSE)</f>
        <v>K.GHOK</v>
      </c>
      <c r="M26" s="42"/>
      <c r="N26" s="45"/>
      <c r="O26" s="46"/>
      <c r="P26" s="46"/>
      <c r="Q26" s="7"/>
      <c r="R26" s="7"/>
      <c r="S26" s="7"/>
      <c r="T26" s="7"/>
      <c r="U26" s="7"/>
      <c r="Y26" s="57" t="s">
        <v>33</v>
      </c>
      <c r="Z26" s="57" t="s">
        <v>33</v>
      </c>
      <c r="AA26" s="57" t="s">
        <v>33</v>
      </c>
      <c r="AB26" s="57" t="s">
        <v>33</v>
      </c>
    </row>
    <row r="27" spans="1:28" ht="18" customHeight="1" x14ac:dyDescent="0.25">
      <c r="B27" s="47">
        <v>9765</v>
      </c>
      <c r="C27" s="48" t="str">
        <f>VLOOKUP(B27,[1]LEDEN!A:B,2,FALSE)</f>
        <v>VERCAEMERE Bjorn</v>
      </c>
      <c r="D27" s="48"/>
      <c r="E27" s="48"/>
      <c r="F27" s="48"/>
      <c r="G27" s="48"/>
      <c r="H27" s="48"/>
      <c r="I27" s="48"/>
      <c r="J27" s="48"/>
      <c r="K27" s="48"/>
      <c r="L27" s="49"/>
      <c r="M27" s="50"/>
      <c r="N27" s="51">
        <v>0</v>
      </c>
      <c r="O27" s="52">
        <v>18</v>
      </c>
      <c r="P27" s="52"/>
      <c r="Q27" s="53">
        <v>10</v>
      </c>
      <c r="R27" s="54">
        <v>1.8</v>
      </c>
      <c r="S27" s="53">
        <v>8</v>
      </c>
      <c r="T27" s="53" t="s">
        <v>37</v>
      </c>
      <c r="U27" s="55"/>
      <c r="W27">
        <v>1.6</v>
      </c>
      <c r="X27" s="56">
        <v>2.19</v>
      </c>
      <c r="Y27" t="s">
        <v>30</v>
      </c>
      <c r="Z27" t="s">
        <v>29</v>
      </c>
      <c r="AA27" t="s">
        <v>32</v>
      </c>
      <c r="AB27" t="s">
        <v>29</v>
      </c>
    </row>
    <row r="28" spans="1:28" ht="18" customHeight="1" x14ac:dyDescent="0.25">
      <c r="B28" s="51">
        <v>9417</v>
      </c>
      <c r="C28" s="48" t="str">
        <f>VLOOKUP(B28,[1]LEDEN!A:B,2,FALSE)</f>
        <v>ROGIERS Marc</v>
      </c>
      <c r="D28" s="48"/>
      <c r="E28" s="48"/>
      <c r="F28" s="48"/>
      <c r="G28" s="48"/>
      <c r="H28" s="48"/>
      <c r="I28" s="48"/>
      <c r="J28" s="48"/>
      <c r="K28" s="48"/>
      <c r="L28" s="58"/>
      <c r="M28" s="59"/>
      <c r="N28" s="51">
        <v>2</v>
      </c>
      <c r="O28" s="52">
        <v>40</v>
      </c>
      <c r="P28" s="52"/>
      <c r="Q28" s="53">
        <v>27</v>
      </c>
      <c r="R28" s="54">
        <v>1.48</v>
      </c>
      <c r="S28" s="53">
        <v>5</v>
      </c>
      <c r="T28" s="53" t="str">
        <f t="shared" ref="T28:T31" si="4">IF(R28=0,"",IF(R28&gt;=X28,"PR",IF(R28&lt;W28,"OG","MG")))</f>
        <v>OG</v>
      </c>
      <c r="U28" s="55"/>
      <c r="W28">
        <v>1.6</v>
      </c>
      <c r="X28" s="56">
        <v>2.19</v>
      </c>
      <c r="Z28" t="s">
        <v>32</v>
      </c>
      <c r="AA28" t="s">
        <v>28</v>
      </c>
      <c r="AB28" t="s">
        <v>31</v>
      </c>
    </row>
    <row r="29" spans="1:28" ht="18" customHeight="1" x14ac:dyDescent="0.25">
      <c r="B29" s="51">
        <v>9055</v>
      </c>
      <c r="C29" s="48" t="str">
        <f>VLOOKUP(B29,[1]LEDEN!A:B,2,FALSE)</f>
        <v>DE HERTOG Gert-Jan</v>
      </c>
      <c r="D29" s="48"/>
      <c r="E29" s="48"/>
      <c r="F29" s="48"/>
      <c r="G29" s="48"/>
      <c r="H29" s="48"/>
      <c r="I29" s="48"/>
      <c r="J29" s="48"/>
      <c r="K29" s="48"/>
      <c r="L29" s="58"/>
      <c r="M29" s="59"/>
      <c r="N29" s="51">
        <v>2</v>
      </c>
      <c r="O29" s="52">
        <v>40</v>
      </c>
      <c r="P29" s="52"/>
      <c r="Q29" s="53">
        <v>31</v>
      </c>
      <c r="R29" s="54">
        <v>1.29</v>
      </c>
      <c r="S29" s="53">
        <v>5</v>
      </c>
      <c r="T29" s="53" t="str">
        <f t="shared" si="4"/>
        <v>OG</v>
      </c>
      <c r="U29" s="55"/>
      <c r="W29">
        <v>1.6</v>
      </c>
      <c r="X29" s="56">
        <v>2.19</v>
      </c>
      <c r="Z29" t="s">
        <v>28</v>
      </c>
      <c r="AA29" t="s">
        <v>31</v>
      </c>
      <c r="AB29" t="s">
        <v>34</v>
      </c>
    </row>
    <row r="30" spans="1:28" ht="18" hidden="1" customHeight="1" x14ac:dyDescent="0.25">
      <c r="B30" s="51"/>
      <c r="C30" s="52" t="e">
        <f>VLOOKUP(B30,[1]LEDEN!A:B,2,FALSE)</f>
        <v>#N/A</v>
      </c>
      <c r="D30" s="52"/>
      <c r="E30" s="52"/>
      <c r="F30" s="52"/>
      <c r="G30" s="52"/>
      <c r="H30" s="52"/>
      <c r="I30" s="52"/>
      <c r="J30" s="52"/>
      <c r="K30" s="52"/>
      <c r="L30" s="58"/>
      <c r="M30" s="59"/>
      <c r="N30" s="60"/>
      <c r="O30" s="61"/>
      <c r="P30" s="61"/>
      <c r="Q30" s="60"/>
      <c r="R30" s="54" t="str">
        <f t="shared" ref="R30" si="5">IF(Q30=0," ",TRUNC(O30/Q30,2))</f>
        <v xml:space="preserve"> </v>
      </c>
      <c r="S30" s="62"/>
      <c r="T30" s="62" t="str">
        <f t="shared" si="4"/>
        <v>PR</v>
      </c>
      <c r="U30" s="55"/>
      <c r="W30">
        <v>1.6</v>
      </c>
      <c r="X30" s="56">
        <v>2.19</v>
      </c>
      <c r="Z30" t="s">
        <v>30</v>
      </c>
      <c r="AA30" t="s">
        <v>30</v>
      </c>
      <c r="AB30" t="s">
        <v>32</v>
      </c>
    </row>
    <row r="31" spans="1:28" ht="18" customHeight="1" x14ac:dyDescent="0.25">
      <c r="B31" s="63" t="s">
        <v>35</v>
      </c>
      <c r="C31" s="63"/>
      <c r="D31" s="63"/>
      <c r="E31" s="63"/>
      <c r="F31" s="63"/>
      <c r="G31" s="63"/>
      <c r="H31" s="63"/>
      <c r="I31" s="63"/>
      <c r="J31" s="63"/>
      <c r="K31" s="63"/>
      <c r="L31" s="38"/>
      <c r="M31" s="38"/>
      <c r="N31" s="64">
        <v>4</v>
      </c>
      <c r="O31" s="65">
        <v>98</v>
      </c>
      <c r="P31" s="65"/>
      <c r="Q31" s="64">
        <v>68</v>
      </c>
      <c r="R31" s="66">
        <v>1.44</v>
      </c>
      <c r="S31" s="64">
        <v>8</v>
      </c>
      <c r="T31" s="67" t="str">
        <f t="shared" si="4"/>
        <v>OG</v>
      </c>
      <c r="U31" s="64">
        <v>2</v>
      </c>
      <c r="W31">
        <v>1.6</v>
      </c>
      <c r="X31" s="56">
        <v>2.19</v>
      </c>
    </row>
    <row r="32" spans="1:28" ht="12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28" ht="18" customHeight="1" x14ac:dyDescent="0.3">
      <c r="A33">
        <v>40</v>
      </c>
      <c r="B33" s="41">
        <v>9055</v>
      </c>
      <c r="C33" s="42" t="str">
        <f>VLOOKUP(B33,[1]LEDEN!A:B,2,FALSE)</f>
        <v>DE HERTOG Gert-Jan</v>
      </c>
      <c r="D33" s="43"/>
      <c r="E33" s="43"/>
      <c r="F33" s="43"/>
      <c r="G33" s="43"/>
      <c r="H33" s="43"/>
      <c r="I33" s="43"/>
      <c r="J33" s="43"/>
      <c r="K33" s="43"/>
      <c r="L33" s="44" t="str">
        <f>VLOOKUP(B33,[1]LEDEN!A:C,3,FALSE)</f>
        <v>K.OH</v>
      </c>
      <c r="M33" s="42"/>
      <c r="N33" s="45"/>
      <c r="O33" s="46"/>
      <c r="P33" s="46"/>
      <c r="Q33" s="7"/>
      <c r="R33" s="7"/>
      <c r="S33" s="7"/>
      <c r="T33" s="7"/>
      <c r="U33" s="7"/>
      <c r="Y33" s="57" t="s">
        <v>29</v>
      </c>
      <c r="Z33" s="57" t="s">
        <v>29</v>
      </c>
      <c r="AA33" s="57" t="s">
        <v>29</v>
      </c>
      <c r="AB33" s="57" t="s">
        <v>29</v>
      </c>
    </row>
    <row r="34" spans="1:28" ht="18" customHeight="1" x14ac:dyDescent="0.25">
      <c r="B34" s="47">
        <v>9417</v>
      </c>
      <c r="C34" s="48" t="str">
        <f>VLOOKUP(B34,[1]LEDEN!A:B,2,FALSE)</f>
        <v>ROGIERS Marc</v>
      </c>
      <c r="D34" s="48"/>
      <c r="E34" s="48"/>
      <c r="F34" s="48"/>
      <c r="G34" s="48"/>
      <c r="H34" s="48"/>
      <c r="I34" s="48"/>
      <c r="J34" s="48"/>
      <c r="K34" s="48"/>
      <c r="L34" s="49"/>
      <c r="M34" s="50"/>
      <c r="N34" s="51">
        <v>0</v>
      </c>
      <c r="O34" s="52">
        <v>31</v>
      </c>
      <c r="P34" s="52"/>
      <c r="Q34" s="53">
        <v>26</v>
      </c>
      <c r="R34" s="54">
        <v>1.19</v>
      </c>
      <c r="S34" s="53">
        <v>5</v>
      </c>
      <c r="T34" s="53" t="str">
        <f t="shared" ref="T34:T38" si="6">IF(R34=0,"",IF(R34&gt;=X34,"PR",IF(R34&lt;W34,"OG","MG")))</f>
        <v>OG</v>
      </c>
      <c r="U34" s="55"/>
      <c r="W34">
        <v>1.6</v>
      </c>
      <c r="X34" s="56">
        <v>2.19</v>
      </c>
      <c r="Y34" t="s">
        <v>28</v>
      </c>
      <c r="Z34" t="s">
        <v>33</v>
      </c>
      <c r="AA34" t="s">
        <v>32</v>
      </c>
      <c r="AB34" t="s">
        <v>28</v>
      </c>
    </row>
    <row r="35" spans="1:28" ht="18" customHeight="1" x14ac:dyDescent="0.25">
      <c r="B35" s="51">
        <v>9765</v>
      </c>
      <c r="C35" s="48" t="str">
        <f>VLOOKUP(B35,[1]LEDEN!A:B,2,FALSE)</f>
        <v>VERCAEMERE Bjorn</v>
      </c>
      <c r="D35" s="48"/>
      <c r="E35" s="48"/>
      <c r="F35" s="48"/>
      <c r="G35" s="48"/>
      <c r="H35" s="48"/>
      <c r="I35" s="48"/>
      <c r="J35" s="48"/>
      <c r="K35" s="48"/>
      <c r="L35" s="58"/>
      <c r="M35" s="59"/>
      <c r="N35" s="51">
        <v>0</v>
      </c>
      <c r="O35" s="52">
        <v>25</v>
      </c>
      <c r="P35" s="52"/>
      <c r="Q35" s="53">
        <v>22</v>
      </c>
      <c r="R35" s="54">
        <v>1.1299999999999999</v>
      </c>
      <c r="S35" s="53">
        <v>4</v>
      </c>
      <c r="T35" s="53" t="str">
        <f t="shared" si="6"/>
        <v>OG</v>
      </c>
      <c r="U35" s="55"/>
      <c r="W35">
        <v>1.6</v>
      </c>
      <c r="X35" s="56">
        <v>2.19</v>
      </c>
      <c r="Z35" t="s">
        <v>30</v>
      </c>
      <c r="AA35" t="s">
        <v>30</v>
      </c>
      <c r="AB35" t="s">
        <v>33</v>
      </c>
    </row>
    <row r="36" spans="1:28" ht="18" customHeight="1" x14ac:dyDescent="0.25">
      <c r="B36" s="51">
        <v>9764</v>
      </c>
      <c r="C36" s="48" t="str">
        <f>VLOOKUP(B36,[1]LEDEN!A:B,2,FALSE)</f>
        <v>VERCAEMERE Philippe</v>
      </c>
      <c r="D36" s="48"/>
      <c r="E36" s="48"/>
      <c r="F36" s="48"/>
      <c r="G36" s="48"/>
      <c r="H36" s="48"/>
      <c r="I36" s="48"/>
      <c r="J36" s="48"/>
      <c r="K36" s="48"/>
      <c r="L36" s="58"/>
      <c r="M36" s="59"/>
      <c r="N36" s="51">
        <v>0</v>
      </c>
      <c r="O36" s="52">
        <v>33</v>
      </c>
      <c r="P36" s="52"/>
      <c r="Q36" s="53">
        <v>31</v>
      </c>
      <c r="R36" s="54">
        <v>1.06</v>
      </c>
      <c r="S36" s="53">
        <v>5</v>
      </c>
      <c r="T36" s="53" t="str">
        <f t="shared" si="6"/>
        <v>OG</v>
      </c>
      <c r="U36" s="55"/>
      <c r="W36">
        <v>1.6</v>
      </c>
      <c r="X36" s="56">
        <v>2.19</v>
      </c>
      <c r="Z36" t="s">
        <v>32</v>
      </c>
      <c r="AA36" t="s">
        <v>28</v>
      </c>
      <c r="AB36" t="s">
        <v>30</v>
      </c>
    </row>
    <row r="37" spans="1:28" ht="18" hidden="1" customHeight="1" x14ac:dyDescent="0.25">
      <c r="B37" s="51"/>
      <c r="C37" s="52" t="e">
        <f>VLOOKUP(B37,[1]LEDEN!A:B,2,FALSE)</f>
        <v>#N/A</v>
      </c>
      <c r="D37" s="52"/>
      <c r="E37" s="52"/>
      <c r="F37" s="52"/>
      <c r="G37" s="52"/>
      <c r="H37" s="52"/>
      <c r="I37" s="52"/>
      <c r="J37" s="52"/>
      <c r="K37" s="52"/>
      <c r="L37" s="58"/>
      <c r="M37" s="59"/>
      <c r="N37" s="60"/>
      <c r="O37" s="61"/>
      <c r="P37" s="61"/>
      <c r="Q37" s="60"/>
      <c r="R37" s="54" t="str">
        <f t="shared" ref="R37" si="7">IF(Q37=0," ",TRUNC(O37/Q37,2))</f>
        <v xml:space="preserve"> </v>
      </c>
      <c r="S37" s="62"/>
      <c r="T37" s="62" t="str">
        <f t="shared" si="6"/>
        <v>PR</v>
      </c>
      <c r="U37" s="55"/>
      <c r="W37">
        <v>1.6</v>
      </c>
      <c r="X37" s="56">
        <v>2.19</v>
      </c>
      <c r="Z37" t="s">
        <v>28</v>
      </c>
      <c r="AA37" t="s">
        <v>31</v>
      </c>
      <c r="AB37" t="s">
        <v>31</v>
      </c>
    </row>
    <row r="38" spans="1:28" ht="18" customHeight="1" x14ac:dyDescent="0.25">
      <c r="B38" s="63" t="s">
        <v>35</v>
      </c>
      <c r="C38" s="63"/>
      <c r="D38" s="63"/>
      <c r="E38" s="63"/>
      <c r="F38" s="63"/>
      <c r="G38" s="63"/>
      <c r="H38" s="63"/>
      <c r="I38" s="63"/>
      <c r="J38" s="63"/>
      <c r="K38" s="63"/>
      <c r="L38" s="38"/>
      <c r="M38" s="38"/>
      <c r="N38" s="64">
        <f>SUM(N34:N37)</f>
        <v>0</v>
      </c>
      <c r="O38" s="65">
        <v>89</v>
      </c>
      <c r="P38" s="65"/>
      <c r="Q38" s="64">
        <v>79</v>
      </c>
      <c r="R38" s="66">
        <v>1.1200000000000001</v>
      </c>
      <c r="S38" s="64">
        <v>5</v>
      </c>
      <c r="T38" s="67" t="str">
        <f t="shared" si="6"/>
        <v>OG</v>
      </c>
      <c r="U38" s="64">
        <v>4</v>
      </c>
      <c r="W38">
        <v>1.6</v>
      </c>
      <c r="X38" s="56">
        <v>2.19</v>
      </c>
    </row>
    <row r="39" spans="1:28" ht="10.5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1" spans="1:28" x14ac:dyDescent="0.25">
      <c r="C41" s="73">
        <f ca="1">TODAY()</f>
        <v>43157</v>
      </c>
      <c r="D41" s="73"/>
      <c r="E41" s="73"/>
      <c r="F41" s="73"/>
      <c r="G41" s="73"/>
      <c r="H41" s="73"/>
      <c r="Q41" t="s">
        <v>38</v>
      </c>
    </row>
  </sheetData>
  <mergeCells count="60">
    <mergeCell ref="C41:H41"/>
    <mergeCell ref="C36:K36"/>
    <mergeCell ref="O36:P36"/>
    <mergeCell ref="C37:K37"/>
    <mergeCell ref="O37:P37"/>
    <mergeCell ref="B38:K38"/>
    <mergeCell ref="O38:P38"/>
    <mergeCell ref="C33:K33"/>
    <mergeCell ref="L33:M33"/>
    <mergeCell ref="O33:P33"/>
    <mergeCell ref="C34:K34"/>
    <mergeCell ref="O34:P34"/>
    <mergeCell ref="C35:K35"/>
    <mergeCell ref="O35:P35"/>
    <mergeCell ref="C29:K29"/>
    <mergeCell ref="O29:P29"/>
    <mergeCell ref="C30:K30"/>
    <mergeCell ref="O30:P30"/>
    <mergeCell ref="B31:K31"/>
    <mergeCell ref="O31:P31"/>
    <mergeCell ref="C26:K26"/>
    <mergeCell ref="L26:M26"/>
    <mergeCell ref="O26:P26"/>
    <mergeCell ref="C27:K27"/>
    <mergeCell ref="O27:P27"/>
    <mergeCell ref="C28:K28"/>
    <mergeCell ref="O28:P28"/>
    <mergeCell ref="C22:K22"/>
    <mergeCell ref="O22:P22"/>
    <mergeCell ref="C23:K23"/>
    <mergeCell ref="O23:P23"/>
    <mergeCell ref="B24:K24"/>
    <mergeCell ref="O24:P24"/>
    <mergeCell ref="C19:K19"/>
    <mergeCell ref="L19:M19"/>
    <mergeCell ref="O19:P19"/>
    <mergeCell ref="C20:K20"/>
    <mergeCell ref="O20:P20"/>
    <mergeCell ref="C21:K21"/>
    <mergeCell ref="O21:P21"/>
    <mergeCell ref="C15:K15"/>
    <mergeCell ref="O15:P15"/>
    <mergeCell ref="C16:K16"/>
    <mergeCell ref="O16:P16"/>
    <mergeCell ref="B17:K17"/>
    <mergeCell ref="O17:P17"/>
    <mergeCell ref="C12:K12"/>
    <mergeCell ref="L12:M12"/>
    <mergeCell ref="O12:P12"/>
    <mergeCell ref="C13:K13"/>
    <mergeCell ref="O13:P13"/>
    <mergeCell ref="C14:K14"/>
    <mergeCell ref="O14:P14"/>
    <mergeCell ref="A5:U5"/>
    <mergeCell ref="O7:P7"/>
    <mergeCell ref="B8:C8"/>
    <mergeCell ref="O8:P8"/>
    <mergeCell ref="C10:K10"/>
    <mergeCell ref="L10:M10"/>
    <mergeCell ref="O10:P10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7°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2018-02-26T08:40:00Z</dcterms:created>
  <dcterms:modified xsi:type="dcterms:W3CDTF">2018-02-26T08:40:29Z</dcterms:modified>
</cp:coreProperties>
</file>