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560"/>
  </bookViews>
  <sheets>
    <sheet name="GV 4° BAND MB 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2" i="1" l="1"/>
  <c r="D42" i="1" s="1"/>
  <c r="B42" i="1" l="1"/>
  <c r="K14" i="1"/>
  <c r="J14" i="1"/>
  <c r="L14" i="1" s="1"/>
  <c r="I14" i="1"/>
  <c r="H14" i="1"/>
  <c r="G14" i="1"/>
  <c r="F14" i="1"/>
  <c r="B14" i="1" s="1"/>
  <c r="K13" i="1"/>
  <c r="J13" i="1"/>
  <c r="L13" i="1" s="1"/>
  <c r="I13" i="1"/>
  <c r="H13" i="1"/>
  <c r="G13" i="1"/>
  <c r="F13" i="1"/>
  <c r="D13" i="1" s="1"/>
  <c r="K12" i="1"/>
  <c r="J12" i="1"/>
  <c r="L12" i="1" s="1"/>
  <c r="I12" i="1"/>
  <c r="H12" i="1"/>
  <c r="G12" i="1"/>
  <c r="F12" i="1"/>
  <c r="D12" i="1" s="1"/>
  <c r="K11" i="1"/>
  <c r="J11" i="1"/>
  <c r="L11" i="1" s="1"/>
  <c r="I11" i="1"/>
  <c r="H11" i="1"/>
  <c r="G11" i="1"/>
  <c r="F11" i="1"/>
  <c r="D11" i="1" s="1"/>
  <c r="B12" i="1" l="1"/>
  <c r="B11" i="1"/>
  <c r="D14" i="1"/>
  <c r="B13" i="1"/>
</calcChain>
</file>

<file path=xl/sharedStrings.xml><?xml version="1.0" encoding="utf-8"?>
<sst xmlns="http://schemas.openxmlformats.org/spreadsheetml/2006/main" count="83" uniqueCount="53">
  <si>
    <t xml:space="preserve">    KONINKLIJKE BELGISCHE BILJARTBOND</t>
  </si>
  <si>
    <t>Gewest  Beide Vlaanderen</t>
  </si>
  <si>
    <t>sportjaar : 2016 - 2017</t>
  </si>
  <si>
    <r>
      <t xml:space="preserve">KAMPIOENSCHAP van BELGIE          </t>
    </r>
    <r>
      <rPr>
        <b/>
        <sz val="11"/>
        <color rgb="FFFF0000"/>
        <rFont val="Arial"/>
        <family val="2"/>
      </rPr>
      <t xml:space="preserve">4° BAND MB </t>
    </r>
  </si>
  <si>
    <t>UITSLAGEN DISTRICTFINALES</t>
  </si>
  <si>
    <t xml:space="preserve">District   BRUGGE - ZEEKUST </t>
  </si>
  <si>
    <t>District   DENDER</t>
  </si>
  <si>
    <t>District   GENT</t>
  </si>
  <si>
    <t>District   WAASLAND</t>
  </si>
  <si>
    <t>District   ZW-VLAANDEREN</t>
  </si>
  <si>
    <t>KALENDER GEWESTELIJKE VOORRONDE</t>
  </si>
  <si>
    <t>DEELNEMERS</t>
  </si>
  <si>
    <t>*</t>
  </si>
  <si>
    <t>Te spelen punten :  30</t>
  </si>
  <si>
    <t xml:space="preserve">Klassement : </t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</si>
  <si>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</si>
  <si>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 en de tweede </t>
    </r>
  </si>
  <si>
    <t>De SPELERS zullen hun kalender ontvangen via hun clubsportbestuurder of diens afgevaardigde</t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</si>
  <si>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</si>
  <si>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BAELE Edmond</t>
  </si>
  <si>
    <t>STEVENS Patrick</t>
  </si>
  <si>
    <t>VAN ACKER Johan</t>
  </si>
  <si>
    <t>LANDRIEU Jan</t>
  </si>
  <si>
    <t>WILLEMS Raymond</t>
  </si>
  <si>
    <t>WIELEMANS Gustaaf</t>
  </si>
  <si>
    <t>KBCAW</t>
  </si>
  <si>
    <t>BVG</t>
  </si>
  <si>
    <t>UN</t>
  </si>
  <si>
    <t>MG</t>
  </si>
  <si>
    <t>OG</t>
  </si>
  <si>
    <t>GUENEZ Christophe</t>
  </si>
  <si>
    <t>JOYE Robert</t>
  </si>
  <si>
    <t>VERCAEMERE Jaak</t>
  </si>
  <si>
    <t>RONDELE Freddy</t>
  </si>
  <si>
    <t>DUEZ Bernard</t>
  </si>
  <si>
    <t>RT</t>
  </si>
  <si>
    <t>K.GHOK</t>
  </si>
  <si>
    <t>WOH</t>
  </si>
  <si>
    <t>ROSIER Peter</t>
  </si>
  <si>
    <t>BCSK</t>
  </si>
  <si>
    <t>JANSSENS Dirk</t>
  </si>
  <si>
    <t>VAN MELE Franky</t>
  </si>
  <si>
    <t>KGV</t>
  </si>
  <si>
    <t>BOERJAN Pierre</t>
  </si>
  <si>
    <r>
      <t xml:space="preserve">Al deze wedstrijden worden gespeeld in </t>
    </r>
    <r>
      <rPr>
        <b/>
        <i/>
        <sz val="8"/>
        <color rgb="FFFF0000"/>
        <rFont val="Arial"/>
        <family val="2"/>
      </rPr>
      <t>K.B.C. 'T SLEEPBOOTJE</t>
    </r>
  </si>
  <si>
    <t>Café 'T Sleepbootje - Dorpsstraat, 119  9130 Kieldrecht</t>
  </si>
  <si>
    <t>Tel: 03/ 773 32 23</t>
  </si>
  <si>
    <r>
      <t xml:space="preserve">1. Wedstrijdpunten met minimum gemiddelde van </t>
    </r>
    <r>
      <rPr>
        <b/>
        <sz val="10"/>
        <rFont val="Arial"/>
        <family val="2"/>
      </rPr>
      <t xml:space="preserve"> 1,15</t>
    </r>
  </si>
  <si>
    <t>Albert Verbeken</t>
  </si>
  <si>
    <t>GSB Beide Vlaanderen</t>
  </si>
  <si>
    <t>zaterdag, 11 februari 2017 om 19:00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</si>
  <si>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11 of 12 maart  2017 </t>
    </r>
    <r>
      <rPr>
        <sz val="8"/>
        <rFont val="Arial"/>
        <family val="2"/>
      </rPr>
      <t xml:space="preserve"> in district ZW-VL  ( indien er zich een speler van het district ZW-VL kan plaatsen°</t>
    </r>
  </si>
  <si>
    <r>
      <t xml:space="preserve">Laatste speeldag </t>
    </r>
    <r>
      <rPr>
        <b/>
        <sz val="9"/>
        <rFont val="Arial"/>
        <family val="2"/>
      </rPr>
      <t xml:space="preserve">11 februari 2017 </t>
    </r>
    <r>
      <rPr>
        <sz val="9"/>
        <rFont val="Arial"/>
        <family val="2"/>
      </rPr>
      <t>- Wedstrijdbladen onmiddellijk aan VERBEKEN ALBERT - Aannemersstraat,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</si>
</sst>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i/>
      <sz val="8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2" fontId="2" fillId="0" borderId="0" xfId="1" quotePrefix="1" applyNumberFormat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center"/>
    </xf>
    <xf numFmtId="0" fontId="11" fillId="0" borderId="0" xfId="1" applyFont="1"/>
    <xf numFmtId="0" fontId="8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15" fontId="0" fillId="0" borderId="0" xfId="0" applyNumberFormat="1"/>
    <xf numFmtId="14" fontId="1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638175</xdr:colOff>
      <xdr:row>5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390525</xdr:colOff>
      <xdr:row>0</xdr:row>
      <xdr:rowOff>0</xdr:rowOff>
    </xdr:from>
    <xdr:to>
      <xdr:col>21</xdr:col>
      <xdr:colOff>38100</xdr:colOff>
      <xdr:row>5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72150" y="0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uitslag%20districtfinales%20bandstoten%20%20MB_Volled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BILJART/CRITERIA/GROOT/BAND/U_DF_BD_MB_16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703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_IntDistRde_3"/>
      <sheetName val="distrf4"/>
    </sheetNames>
    <sheetDataSet>
      <sheetData sheetId="0" refreshError="1"/>
      <sheetData sheetId="1" refreshError="1">
        <row r="7">
          <cell r="L7">
            <v>7010</v>
          </cell>
        </row>
        <row r="14">
          <cell r="F14">
            <v>6</v>
          </cell>
          <cell r="H14">
            <v>90</v>
          </cell>
          <cell r="I14">
            <v>75</v>
          </cell>
          <cell r="J14">
            <v>1.2</v>
          </cell>
          <cell r="K14">
            <v>14</v>
          </cell>
        </row>
        <row r="17">
          <cell r="L17">
            <v>7462</v>
          </cell>
        </row>
        <row r="24">
          <cell r="F24">
            <v>4</v>
          </cell>
          <cell r="H24">
            <v>82</v>
          </cell>
          <cell r="I24">
            <v>83</v>
          </cell>
          <cell r="J24">
            <v>0.98</v>
          </cell>
          <cell r="K24">
            <v>10</v>
          </cell>
        </row>
        <row r="27">
          <cell r="L27">
            <v>8669</v>
          </cell>
        </row>
        <row r="34">
          <cell r="F34">
            <v>2</v>
          </cell>
          <cell r="H34">
            <v>81</v>
          </cell>
          <cell r="I34">
            <v>89</v>
          </cell>
          <cell r="J34">
            <v>0.91</v>
          </cell>
          <cell r="K34">
            <v>4</v>
          </cell>
        </row>
        <row r="37">
          <cell r="L37">
            <v>6399</v>
          </cell>
        </row>
        <row r="44">
          <cell r="F44">
            <v>0</v>
          </cell>
          <cell r="H44">
            <v>64</v>
          </cell>
          <cell r="I44">
            <v>93</v>
          </cell>
          <cell r="J44">
            <v>0.68</v>
          </cell>
          <cell r="K4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A10" workbookViewId="0">
      <selection activeCell="I39" sqref="I39"/>
    </sheetView>
  </sheetViews>
  <sheetFormatPr defaultColWidth="2.7109375" defaultRowHeight="12.75" x14ac:dyDescent="0.2"/>
  <cols>
    <col min="1" max="1" width="2.7109375" customWidth="1"/>
    <col min="2" max="2" width="10.42578125" customWidth="1"/>
    <col min="3" max="3" width="11.42578125" customWidth="1"/>
    <col min="4" max="4" width="9.140625" customWidth="1"/>
    <col min="5" max="6" width="6.7109375" customWidth="1"/>
    <col min="7" max="7" width="5.5703125" customWidth="1"/>
    <col min="8" max="12" width="6.7109375" customWidth="1"/>
    <col min="13" max="17" width="2.7109375" hidden="1" customWidth="1"/>
    <col min="18" max="18" width="2.7109375" customWidth="1"/>
  </cols>
  <sheetData>
    <row r="1" spans="1:2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0.25" x14ac:dyDescent="0.3">
      <c r="A2" s="4"/>
      <c r="B2" s="5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5"/>
      <c r="T2" s="5"/>
      <c r="U2" s="5"/>
      <c r="V2" s="6"/>
    </row>
    <row r="3" spans="1:22" x14ac:dyDescent="0.2">
      <c r="A3" s="4"/>
      <c r="B3" s="5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5"/>
      <c r="T3" s="5"/>
      <c r="U3" s="5"/>
      <c r="V3" s="6"/>
    </row>
    <row r="4" spans="1:22" x14ac:dyDescent="0.2">
      <c r="A4" s="4"/>
      <c r="B4" s="5"/>
      <c r="C4" s="7"/>
      <c r="D4" s="7"/>
      <c r="E4" s="7"/>
      <c r="F4" s="38" t="s">
        <v>2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5"/>
      <c r="T4" s="5"/>
      <c r="U4" s="5"/>
      <c r="V4" s="6"/>
    </row>
    <row r="5" spans="1:22" ht="10.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16.5" customHeight="1" x14ac:dyDescent="0.25">
      <c r="A6" s="8"/>
      <c r="B6" s="9"/>
      <c r="C6" s="39" t="s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9"/>
      <c r="U6" s="9"/>
      <c r="V6" s="10"/>
    </row>
    <row r="8" spans="1:22" ht="18" x14ac:dyDescent="0.25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6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21" customHeight="1" x14ac:dyDescent="0.25">
      <c r="A10" s="12" t="s">
        <v>5</v>
      </c>
      <c r="D10" s="13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2.75" customHeight="1" x14ac:dyDescent="0.25">
      <c r="A11" s="14">
        <v>1</v>
      </c>
      <c r="B11" s="14" t="str">
        <f>VLOOKUP(F11,[1]LEDEN!A$1:E$65536,2,FALSE)</f>
        <v>VERMEULEN Johan</v>
      </c>
      <c r="C11" s="14"/>
      <c r="D11" s="15" t="str">
        <f>VLOOKUP(F11,[1]LEDEN!A$1:E$65536,3,FALSE)</f>
        <v>OS</v>
      </c>
      <c r="E11" s="15"/>
      <c r="F11" s="16">
        <f>[2]distrf4!$L$7</f>
        <v>7010</v>
      </c>
      <c r="G11" s="16">
        <f>[2]distrf4!$F$14</f>
        <v>6</v>
      </c>
      <c r="H11" s="16">
        <f>[2]distrf4!$H$14</f>
        <v>90</v>
      </c>
      <c r="I11" s="16">
        <f>[2]distrf4!$I$14</f>
        <v>75</v>
      </c>
      <c r="J11" s="17">
        <f>[2]distrf4!$J$14</f>
        <v>1.2</v>
      </c>
      <c r="K11" s="16">
        <f>[2]distrf4!$K$14</f>
        <v>14</v>
      </c>
      <c r="L11" s="13" t="str">
        <f t="shared" ref="L11:L14" si="0">IF(J11&lt;1.14,"OG",IF(AND(J11&gt;=1.14,J11&lt;1.49),"MG",IF(AND(J11&gt;=1.49,J11&lt;2.09),"PR",IF(AND(J11&gt;=2.09,J11&lt;2.99),"DPR",IF(AND(J11&gt;=2.99,J11&lt;4.19),"DRPR","")))))</f>
        <v>MG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 customHeight="1" x14ac:dyDescent="0.25">
      <c r="A12" s="14">
        <v>2</v>
      </c>
      <c r="B12" s="14" t="str">
        <f>VLOOKUP(F12,[1]LEDEN!A$1:E$65536,2,FALSE)</f>
        <v>CREYF Fernand</v>
      </c>
      <c r="C12" s="14"/>
      <c r="D12" s="15" t="str">
        <f>VLOOKUP(F12,[1]LEDEN!A$1:E$65536,3,FALSE)</f>
        <v>K.Br</v>
      </c>
      <c r="E12" s="15"/>
      <c r="F12" s="16">
        <f>[2]distrf4!$L$17</f>
        <v>7462</v>
      </c>
      <c r="G12" s="16">
        <f>[2]distrf4!$F$24</f>
        <v>4</v>
      </c>
      <c r="H12" s="16">
        <f>[2]distrf4!$H$24</f>
        <v>82</v>
      </c>
      <c r="I12" s="16">
        <f>[2]distrf4!$I$24</f>
        <v>83</v>
      </c>
      <c r="J12" s="17">
        <f>[2]distrf4!$J$24</f>
        <v>0.98</v>
      </c>
      <c r="K12" s="16">
        <f>[2]distrf4!$K$24</f>
        <v>10</v>
      </c>
      <c r="L12" s="13" t="str">
        <f t="shared" si="0"/>
        <v>OG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 customHeight="1" x14ac:dyDescent="0.25">
      <c r="A13" s="14">
        <v>3</v>
      </c>
      <c r="B13" s="14" t="str">
        <f>VLOOKUP(F13,[1]LEDEN!A$1:E$65536,2,FALSE)</f>
        <v>DE CLERCK Jean</v>
      </c>
      <c r="C13" s="14"/>
      <c r="D13" s="15" t="str">
        <f>VLOOKUP(F13,[1]LEDEN!A$1:E$65536,3,FALSE)</f>
        <v>K.Br</v>
      </c>
      <c r="E13" s="15"/>
      <c r="F13" s="16">
        <f>[2]distrf4!$L$27</f>
        <v>8669</v>
      </c>
      <c r="G13" s="16">
        <f>[2]distrf4!$F$34</f>
        <v>2</v>
      </c>
      <c r="H13" s="16">
        <f>[2]distrf4!$H$34</f>
        <v>81</v>
      </c>
      <c r="I13" s="16">
        <f>[2]distrf4!$I$34</f>
        <v>89</v>
      </c>
      <c r="J13" s="17">
        <f>[2]distrf4!$J$34</f>
        <v>0.91</v>
      </c>
      <c r="K13" s="16">
        <f>[2]distrf4!$K$34</f>
        <v>4</v>
      </c>
      <c r="L13" s="13" t="str">
        <f t="shared" si="0"/>
        <v>OG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 customHeight="1" x14ac:dyDescent="0.25">
      <c r="A14" s="14">
        <v>4</v>
      </c>
      <c r="B14" s="14" t="str">
        <f>VLOOKUP(F14,[1]LEDEN!A$1:E$65536,2,FALSE)</f>
        <v>DELAERE Marc</v>
      </c>
      <c r="C14" s="14"/>
      <c r="D14" s="15" t="str">
        <f>VLOOKUP(F14,[1]LEDEN!A$1:E$65536,3,FALSE)</f>
        <v>K.Br</v>
      </c>
      <c r="E14" s="15"/>
      <c r="F14" s="16">
        <f>[2]distrf4!$L$37</f>
        <v>6399</v>
      </c>
      <c r="G14" s="16">
        <f>[2]distrf4!$F$44</f>
        <v>0</v>
      </c>
      <c r="H14" s="16">
        <f>[2]distrf4!$H$44</f>
        <v>64</v>
      </c>
      <c r="I14" s="16">
        <f>[2]distrf4!$I$44</f>
        <v>93</v>
      </c>
      <c r="J14" s="17">
        <f>[2]distrf4!$J$44</f>
        <v>0.68</v>
      </c>
      <c r="K14" s="16">
        <f>[2]distrf4!$K$44</f>
        <v>7</v>
      </c>
      <c r="L14" s="13" t="str">
        <f t="shared" si="0"/>
        <v>OG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8.2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1" customHeight="1" x14ac:dyDescent="0.25">
      <c r="A16" s="12" t="s">
        <v>6</v>
      </c>
      <c r="D16" s="13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1" customHeight="1" x14ac:dyDescent="0.25">
      <c r="A17" s="12" t="s">
        <v>7</v>
      </c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2.75" customHeight="1" x14ac:dyDescent="0.25">
      <c r="A18" s="27">
        <v>1</v>
      </c>
      <c r="B18" t="s">
        <v>19</v>
      </c>
      <c r="D18" s="13" t="s">
        <v>25</v>
      </c>
      <c r="E18" s="13"/>
      <c r="F18" s="28">
        <v>8897</v>
      </c>
      <c r="G18" s="28">
        <v>8</v>
      </c>
      <c r="H18" s="28">
        <v>120</v>
      </c>
      <c r="I18" s="28">
        <v>91</v>
      </c>
      <c r="J18" s="28">
        <v>1.31</v>
      </c>
      <c r="K18" s="28">
        <v>10</v>
      </c>
      <c r="L18" s="28" t="s">
        <v>28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 customHeight="1" x14ac:dyDescent="0.25">
      <c r="A19" s="27">
        <v>2</v>
      </c>
      <c r="B19" t="s">
        <v>20</v>
      </c>
      <c r="D19" s="13" t="s">
        <v>26</v>
      </c>
      <c r="E19" s="13"/>
      <c r="F19" s="28">
        <v>4845</v>
      </c>
      <c r="G19" s="28">
        <v>6</v>
      </c>
      <c r="H19" s="28">
        <v>117</v>
      </c>
      <c r="I19" s="28">
        <v>91</v>
      </c>
      <c r="J19" s="28">
        <v>1.28</v>
      </c>
      <c r="K19" s="28">
        <v>7</v>
      </c>
      <c r="L19" s="28" t="s">
        <v>28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 customHeight="1" x14ac:dyDescent="0.25">
      <c r="A20" s="28">
        <v>3</v>
      </c>
      <c r="B20" s="30" t="s">
        <v>21</v>
      </c>
      <c r="C20" s="29"/>
      <c r="D20" s="28" t="s">
        <v>26</v>
      </c>
      <c r="E20" s="29"/>
      <c r="F20" s="28">
        <v>6713</v>
      </c>
      <c r="G20" s="28">
        <v>4</v>
      </c>
      <c r="H20" s="28">
        <v>111</v>
      </c>
      <c r="I20" s="28">
        <v>94</v>
      </c>
      <c r="J20" s="28">
        <v>1.18</v>
      </c>
      <c r="K20" s="28">
        <v>8</v>
      </c>
      <c r="L20" s="28" t="s">
        <v>28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 customHeight="1" x14ac:dyDescent="0.25">
      <c r="A21" s="28">
        <v>4</v>
      </c>
      <c r="B21" s="30" t="s">
        <v>22</v>
      </c>
      <c r="C21" s="29"/>
      <c r="D21" s="28" t="s">
        <v>27</v>
      </c>
      <c r="E21" s="29"/>
      <c r="F21" s="28">
        <v>8125</v>
      </c>
      <c r="G21" s="28">
        <v>4</v>
      </c>
      <c r="H21" s="28">
        <v>104</v>
      </c>
      <c r="I21" s="28">
        <v>103</v>
      </c>
      <c r="J21" s="28">
        <v>1</v>
      </c>
      <c r="K21" s="28">
        <v>5</v>
      </c>
      <c r="L21" s="28" t="s">
        <v>29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 customHeight="1" x14ac:dyDescent="0.25">
      <c r="A22" s="28">
        <v>5</v>
      </c>
      <c r="B22" s="30" t="s">
        <v>23</v>
      </c>
      <c r="C22" s="29"/>
      <c r="D22" s="28" t="s">
        <v>26</v>
      </c>
      <c r="E22" s="29"/>
      <c r="F22" s="28">
        <v>9066</v>
      </c>
      <c r="G22" s="28">
        <v>2</v>
      </c>
      <c r="H22" s="28">
        <v>95</v>
      </c>
      <c r="I22" s="28">
        <v>92</v>
      </c>
      <c r="J22" s="28">
        <v>1.03</v>
      </c>
      <c r="K22" s="28">
        <v>7</v>
      </c>
      <c r="L22" s="28" t="s">
        <v>29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 customHeight="1" x14ac:dyDescent="0.25">
      <c r="A23" s="28">
        <v>6</v>
      </c>
      <c r="B23" s="30" t="s">
        <v>24</v>
      </c>
      <c r="C23" s="29"/>
      <c r="D23" s="28" t="s">
        <v>27</v>
      </c>
      <c r="E23" s="29"/>
      <c r="F23" s="28">
        <v>7471</v>
      </c>
      <c r="G23" s="28">
        <v>0</v>
      </c>
      <c r="H23" s="28">
        <v>74</v>
      </c>
      <c r="I23" s="28">
        <v>99</v>
      </c>
      <c r="J23" s="28">
        <v>0.74</v>
      </c>
      <c r="K23" s="28">
        <v>5</v>
      </c>
      <c r="L23" s="28" t="s">
        <v>29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8.2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7.25" customHeight="1" x14ac:dyDescent="0.25">
      <c r="A25" s="12" t="s">
        <v>8</v>
      </c>
      <c r="D25" s="13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 customHeight="1" x14ac:dyDescent="0.25">
      <c r="A26" s="12"/>
      <c r="B26" t="s">
        <v>38</v>
      </c>
      <c r="D26" s="13" t="s">
        <v>39</v>
      </c>
      <c r="E26" s="13"/>
      <c r="F26" s="28">
        <v>4854</v>
      </c>
      <c r="G26" s="28">
        <v>4</v>
      </c>
      <c r="H26" s="28">
        <v>80</v>
      </c>
      <c r="I26" s="28">
        <v>77</v>
      </c>
      <c r="J26" s="28">
        <v>1.03</v>
      </c>
      <c r="K26" s="28">
        <v>6</v>
      </c>
      <c r="L26" s="28" t="s">
        <v>29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 customHeight="1" x14ac:dyDescent="0.25">
      <c r="A27" s="12"/>
      <c r="B27" t="s">
        <v>40</v>
      </c>
      <c r="D27" s="13" t="s">
        <v>39</v>
      </c>
      <c r="E27" s="13"/>
      <c r="F27" s="28">
        <v>8900</v>
      </c>
      <c r="G27" s="28">
        <v>4</v>
      </c>
      <c r="H27" s="28">
        <v>86</v>
      </c>
      <c r="I27" s="28">
        <v>88</v>
      </c>
      <c r="J27" s="28">
        <v>0.97</v>
      </c>
      <c r="K27" s="28">
        <v>9</v>
      </c>
      <c r="L27" s="28" t="s">
        <v>29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 customHeight="1" x14ac:dyDescent="0.25">
      <c r="A28" s="12"/>
      <c r="B28" t="s">
        <v>41</v>
      </c>
      <c r="D28" s="13" t="s">
        <v>42</v>
      </c>
      <c r="E28" s="13"/>
      <c r="F28" s="28">
        <v>5229</v>
      </c>
      <c r="G28" s="28">
        <v>4</v>
      </c>
      <c r="H28" s="28">
        <v>79</v>
      </c>
      <c r="I28" s="28">
        <v>96</v>
      </c>
      <c r="J28" s="28">
        <v>0.82</v>
      </c>
      <c r="K28" s="28">
        <v>7</v>
      </c>
      <c r="L28" s="28" t="s">
        <v>29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 customHeight="1" x14ac:dyDescent="0.25">
      <c r="A29" s="12"/>
      <c r="B29" t="s">
        <v>43</v>
      </c>
      <c r="D29" s="13" t="s">
        <v>39</v>
      </c>
      <c r="E29" s="13"/>
      <c r="F29" s="28">
        <v>7812</v>
      </c>
      <c r="G29" s="28">
        <v>0</v>
      </c>
      <c r="H29" s="28">
        <v>55</v>
      </c>
      <c r="I29" s="28">
        <v>95</v>
      </c>
      <c r="J29" s="28">
        <v>0.56999999999999995</v>
      </c>
      <c r="K29" s="28">
        <v>4</v>
      </c>
      <c r="L29" s="28" t="s">
        <v>29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6.75" customHeight="1" x14ac:dyDescent="0.25">
      <c r="A30" s="12"/>
      <c r="D30" s="13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7.25" customHeight="1" x14ac:dyDescent="0.25">
      <c r="A31" s="12" t="s">
        <v>9</v>
      </c>
      <c r="D31" s="13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2.75" customHeight="1" x14ac:dyDescent="0.25">
      <c r="A32" s="27">
        <v>1</v>
      </c>
      <c r="B32" t="s">
        <v>30</v>
      </c>
      <c r="D32" s="13" t="s">
        <v>35</v>
      </c>
      <c r="E32" s="13"/>
      <c r="F32" s="28">
        <v>9272</v>
      </c>
      <c r="G32" s="28">
        <v>6</v>
      </c>
      <c r="H32" s="28">
        <v>118</v>
      </c>
      <c r="I32" s="28">
        <v>94</v>
      </c>
      <c r="J32" s="28">
        <v>1.25</v>
      </c>
      <c r="K32" s="28">
        <v>12</v>
      </c>
      <c r="L32" s="28" t="s">
        <v>28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2.75" customHeight="1" x14ac:dyDescent="0.25">
      <c r="A33" s="27">
        <v>2</v>
      </c>
      <c r="B33" t="s">
        <v>31</v>
      </c>
      <c r="D33" s="13" t="s">
        <v>36</v>
      </c>
      <c r="E33" s="13"/>
      <c r="F33" s="28">
        <v>7823</v>
      </c>
      <c r="G33" s="28">
        <v>4</v>
      </c>
      <c r="H33" s="28">
        <v>112</v>
      </c>
      <c r="I33" s="28">
        <v>95</v>
      </c>
      <c r="J33" s="28">
        <v>1.17</v>
      </c>
      <c r="K33" s="28">
        <v>5</v>
      </c>
      <c r="L33" s="28" t="s">
        <v>28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2.75" customHeight="1" x14ac:dyDescent="0.25">
      <c r="A34" s="27">
        <v>3</v>
      </c>
      <c r="B34" t="s">
        <v>32</v>
      </c>
      <c r="D34" s="13" t="s">
        <v>36</v>
      </c>
      <c r="E34" s="13"/>
      <c r="F34" s="28">
        <v>8088</v>
      </c>
      <c r="G34" s="28">
        <v>4</v>
      </c>
      <c r="H34" s="28">
        <v>106</v>
      </c>
      <c r="I34" s="28">
        <v>118</v>
      </c>
      <c r="J34" s="28">
        <v>0.89</v>
      </c>
      <c r="K34" s="28">
        <v>7</v>
      </c>
      <c r="L34" s="28" t="s">
        <v>29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 customHeight="1" x14ac:dyDescent="0.25">
      <c r="A35" s="27">
        <v>4</v>
      </c>
      <c r="B35" t="s">
        <v>33</v>
      </c>
      <c r="D35" s="13" t="s">
        <v>37</v>
      </c>
      <c r="E35" s="13"/>
      <c r="F35" s="28">
        <v>7316</v>
      </c>
      <c r="G35" s="28">
        <v>2</v>
      </c>
      <c r="H35" s="28">
        <v>90</v>
      </c>
      <c r="I35" s="28">
        <v>89</v>
      </c>
      <c r="J35" s="28">
        <v>1.01</v>
      </c>
      <c r="K35" s="28">
        <v>7</v>
      </c>
      <c r="L35" s="28" t="s">
        <v>29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7.25" customHeight="1" x14ac:dyDescent="0.25">
      <c r="A36" s="27">
        <v>5</v>
      </c>
      <c r="B36" t="s">
        <v>34</v>
      </c>
      <c r="D36" s="13" t="s">
        <v>35</v>
      </c>
      <c r="E36" s="13"/>
      <c r="F36" s="28">
        <v>9971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7.25" customHeight="1" x14ac:dyDescent="0.25">
      <c r="A37" s="40" t="s">
        <v>10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6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7.25" customHeight="1" x14ac:dyDescent="0.25">
      <c r="A39" s="12" t="s">
        <v>11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7.25" customHeight="1" x14ac:dyDescent="0.25">
      <c r="A40" s="18">
        <v>1</v>
      </c>
      <c r="B40" t="s">
        <v>19</v>
      </c>
      <c r="D40" s="13" t="s">
        <v>25</v>
      </c>
      <c r="E40" s="13"/>
      <c r="F40" s="28">
        <v>8897</v>
      </c>
      <c r="G40" s="31"/>
      <c r="H40" s="32" t="s">
        <v>44</v>
      </c>
      <c r="I40" s="29"/>
      <c r="J40" s="29"/>
      <c r="K40" s="29"/>
      <c r="L40" s="29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7.25" customHeight="1" x14ac:dyDescent="0.25">
      <c r="A41" s="18">
        <v>2</v>
      </c>
      <c r="B41" t="s">
        <v>30</v>
      </c>
      <c r="D41" s="13" t="s">
        <v>35</v>
      </c>
      <c r="E41" s="13"/>
      <c r="F41" s="28">
        <v>9272</v>
      </c>
      <c r="G41" s="29"/>
      <c r="H41" s="31" t="s">
        <v>45</v>
      </c>
      <c r="I41" s="29"/>
      <c r="J41" s="29"/>
      <c r="K41" s="29"/>
      <c r="L41" s="29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7.25" customHeight="1" x14ac:dyDescent="0.2">
      <c r="A42" s="18">
        <v>3</v>
      </c>
      <c r="B42" s="14" t="str">
        <f>VLOOKUP(F42,[1]LEDEN!A$1:E$65536,2,FALSE)</f>
        <v>VERMEULEN Johan</v>
      </c>
      <c r="C42" s="14"/>
      <c r="D42" s="15" t="str">
        <f>VLOOKUP(F42,[1]LEDEN!A$1:E$65536,3,FALSE)</f>
        <v>OS</v>
      </c>
      <c r="E42" s="15"/>
      <c r="F42" s="16">
        <f>[2]distrf4!$L$7</f>
        <v>7010</v>
      </c>
      <c r="G42" s="27"/>
      <c r="H42" s="27" t="s">
        <v>46</v>
      </c>
      <c r="I42" s="27"/>
      <c r="J42" s="27"/>
      <c r="K42" s="27"/>
      <c r="L42" s="27"/>
    </row>
    <row r="43" spans="1:22" ht="17.25" customHeight="1" x14ac:dyDescent="0.2">
      <c r="A43" s="18">
        <v>4</v>
      </c>
      <c r="B43" t="s">
        <v>38</v>
      </c>
      <c r="D43" s="13" t="s">
        <v>39</v>
      </c>
      <c r="E43" s="13"/>
      <c r="F43" s="28">
        <v>4854</v>
      </c>
      <c r="G43" s="27"/>
      <c r="H43" s="33" t="s">
        <v>50</v>
      </c>
      <c r="I43" s="27"/>
      <c r="J43" s="27"/>
      <c r="K43" s="27"/>
      <c r="L43" s="27"/>
      <c r="N43" s="19"/>
      <c r="O43" s="19"/>
      <c r="P43" s="19"/>
      <c r="Q43" s="19"/>
      <c r="R43" s="19"/>
      <c r="S43" s="19"/>
      <c r="T43" s="19"/>
      <c r="U43" s="19"/>
    </row>
    <row r="44" spans="1:22" x14ac:dyDescent="0.2">
      <c r="N44" s="19"/>
      <c r="O44" s="19"/>
      <c r="P44" s="19"/>
      <c r="Q44" s="19"/>
      <c r="R44" s="19"/>
      <c r="S44" s="19"/>
      <c r="T44" s="19"/>
      <c r="U44" s="19"/>
    </row>
    <row r="45" spans="1:22" x14ac:dyDescent="0.2">
      <c r="A45" t="s">
        <v>12</v>
      </c>
      <c r="B45" s="20" t="s">
        <v>13</v>
      </c>
      <c r="N45" s="19"/>
      <c r="O45" s="19"/>
      <c r="P45" s="19"/>
      <c r="Q45" s="19"/>
      <c r="R45" s="19"/>
      <c r="S45" s="19"/>
      <c r="T45" s="19"/>
      <c r="U45" s="19"/>
    </row>
    <row r="46" spans="1:22" ht="6" customHeight="1" x14ac:dyDescent="0.2"/>
    <row r="47" spans="1:22" x14ac:dyDescent="0.2">
      <c r="A47" t="s">
        <v>12</v>
      </c>
      <c r="B47" s="20" t="s">
        <v>14</v>
      </c>
      <c r="G47" s="27" t="s">
        <v>47</v>
      </c>
      <c r="H47" s="13"/>
      <c r="I47" s="21"/>
      <c r="L47" s="21"/>
    </row>
    <row r="48" spans="1:22" x14ac:dyDescent="0.2">
      <c r="B48" s="21"/>
      <c r="G48" t="s">
        <v>15</v>
      </c>
      <c r="H48" s="13"/>
      <c r="I48" s="21"/>
      <c r="L48" s="21"/>
    </row>
    <row r="49" spans="1:20" x14ac:dyDescent="0.2">
      <c r="B49" s="21"/>
      <c r="D49" s="13"/>
      <c r="E49" s="21"/>
      <c r="H49" s="21"/>
      <c r="J49" s="21"/>
    </row>
    <row r="50" spans="1:20" x14ac:dyDescent="0.2">
      <c r="A50" t="s">
        <v>12</v>
      </c>
      <c r="B50" s="22" t="s">
        <v>16</v>
      </c>
      <c r="E50" s="13"/>
      <c r="F50" s="21"/>
      <c r="I50" s="21"/>
      <c r="K50" s="21"/>
    </row>
    <row r="51" spans="1:20" x14ac:dyDescent="0.2">
      <c r="B51" s="21"/>
      <c r="D51" s="13"/>
      <c r="E51" s="21"/>
      <c r="H51" s="21"/>
      <c r="J51" s="21"/>
    </row>
    <row r="52" spans="1:20" x14ac:dyDescent="0.2">
      <c r="A52" t="s">
        <v>12</v>
      </c>
      <c r="B52" s="23" t="s">
        <v>51</v>
      </c>
      <c r="C52" s="18"/>
      <c r="D52" s="24"/>
      <c r="E52" s="21"/>
      <c r="F52" s="18"/>
      <c r="G52" s="18"/>
      <c r="H52" s="21"/>
      <c r="J52" s="21"/>
    </row>
    <row r="53" spans="1:20" x14ac:dyDescent="0.2">
      <c r="B53" s="21"/>
      <c r="D53" s="13"/>
      <c r="E53" s="21"/>
      <c r="H53" s="21"/>
      <c r="J53" s="21"/>
    </row>
    <row r="54" spans="1:20" x14ac:dyDescent="0.2">
      <c r="A54" t="s">
        <v>12</v>
      </c>
      <c r="B54" s="21" t="s">
        <v>17</v>
      </c>
      <c r="D54" s="13"/>
      <c r="E54" s="21"/>
      <c r="H54" s="21"/>
      <c r="J54" s="21"/>
    </row>
    <row r="55" spans="1:20" x14ac:dyDescent="0.2">
      <c r="B55" s="21"/>
      <c r="D55" s="13"/>
      <c r="E55" s="21"/>
      <c r="H55" s="21"/>
      <c r="J55" s="21"/>
    </row>
    <row r="56" spans="1:20" x14ac:dyDescent="0.2">
      <c r="A56" t="s">
        <v>12</v>
      </c>
      <c r="B56" s="21" t="s">
        <v>52</v>
      </c>
      <c r="D56" s="13"/>
      <c r="E56" s="21"/>
      <c r="H56" s="21"/>
      <c r="J56" s="21"/>
    </row>
    <row r="57" spans="1:20" x14ac:dyDescent="0.2">
      <c r="B57" s="25" t="s">
        <v>18</v>
      </c>
      <c r="C57" s="14"/>
      <c r="D57" s="15"/>
      <c r="E57" s="25"/>
      <c r="F57" s="14"/>
      <c r="G57" s="14"/>
      <c r="H57" s="25"/>
      <c r="I57" s="14"/>
      <c r="J57" s="2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9" spans="1:20" x14ac:dyDescent="0.2">
      <c r="B59" s="34">
        <v>42744</v>
      </c>
      <c r="D59" s="35"/>
      <c r="E59" s="35"/>
      <c r="F59" s="35"/>
      <c r="G59" s="35"/>
      <c r="H59" s="35"/>
      <c r="I59" s="35"/>
      <c r="J59" s="35"/>
      <c r="K59" t="s">
        <v>48</v>
      </c>
    </row>
    <row r="60" spans="1:20" x14ac:dyDescent="0.2">
      <c r="D60" s="21"/>
      <c r="F60" s="13"/>
      <c r="G60" s="21"/>
      <c r="K60" t="s">
        <v>49</v>
      </c>
    </row>
  </sheetData>
  <mergeCells count="7">
    <mergeCell ref="D59:J59"/>
    <mergeCell ref="C2:R2"/>
    <mergeCell ref="C3:R3"/>
    <mergeCell ref="F4:R4"/>
    <mergeCell ref="C6:S6"/>
    <mergeCell ref="A8:V8"/>
    <mergeCell ref="A37:V37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4° BAND MB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2017-01-09T09:11:54Z</cp:lastPrinted>
  <dcterms:created xsi:type="dcterms:W3CDTF">2016-12-18T14:41:20Z</dcterms:created>
  <dcterms:modified xsi:type="dcterms:W3CDTF">2017-01-12T14:57:12Z</dcterms:modified>
</cp:coreProperties>
</file>