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gwf 2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63" i="1" l="1"/>
  <c r="K58" i="1"/>
  <c r="I58" i="1"/>
  <c r="G58" i="1"/>
  <c r="F58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H35" i="1"/>
  <c r="H36" i="1" s="1"/>
  <c r="J36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J14" i="1" s="1"/>
  <c r="C13" i="1"/>
  <c r="J12" i="1"/>
  <c r="C12" i="1"/>
  <c r="J11" i="1"/>
  <c r="C11" i="1"/>
  <c r="J10" i="1"/>
  <c r="C10" i="1"/>
  <c r="J9" i="1"/>
  <c r="C9" i="1"/>
  <c r="G6" i="1"/>
  <c r="B6" i="1"/>
  <c r="J13" i="1" l="1"/>
  <c r="H47" i="1"/>
  <c r="J47" i="1" s="1"/>
  <c r="J57" i="1"/>
  <c r="H25" i="1"/>
  <c r="J25" i="1" s="1"/>
</calcChain>
</file>

<file path=xl/sharedStrings.xml><?xml version="1.0" encoding="utf-8"?>
<sst xmlns="http://schemas.openxmlformats.org/spreadsheetml/2006/main" count="56" uniqueCount="21">
  <si>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</si>
  <si>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</si>
  <si>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</si>
  <si>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</si>
  <si>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DRIEBANDEN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</si>
  <si>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</si>
  <si>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</si>
  <si>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</si>
  <si>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</si>
  <si>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</si>
  <si>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</si>
  <si>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</si>
  <si>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</si>
  <si>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</si>
  <si>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</si>
  <si>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</si>
  <si>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</si>
  <si>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</si>
  <si>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   </t>
  </si>
  <si>
    <t>Albert Verbeken</t>
  </si>
  <si>
    <t>GSB 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</si>
</sst>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3" fillId="0" borderId="0"/>
    <xf numFmtId="0" fontId="1" fillId="0" borderId="0"/>
    <xf numFmtId="0" fontId="6" fillId="0" borderId="0"/>
  </cellStyleXfs>
  <cellXfs count="51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164" fontId="0" fillId="2" borderId="2" xfId="0" applyNumberForma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164" fontId="0" fillId="0" borderId="9" xfId="0" applyNumberFormat="1" applyBorder="1"/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4" fontId="0" fillId="0" borderId="0" xfId="0" applyNumberFormat="1"/>
  </cellXfs>
  <cellStyles count="6">
    <cellStyle name="Procent 2" xfId="1"/>
    <cellStyle name="Standaard" xfId="0" builtinId="0"/>
    <cellStyle name="Standaard 2" xfId="2"/>
    <cellStyle name="Standaard 2 2" xfId="3"/>
    <cellStyle name="Standaard 3" xfId="4"/>
    <cellStyle name="Standaard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AppData/Roaming/Microsoft/Excel/uitslag%20gewestfinales%20driebanden%20KB%202017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 6"/>
      <sheetName val="gwf 5"/>
      <sheetName val="gwf 4"/>
      <sheetName val="gwf 3"/>
      <sheetName val="gwf 2"/>
      <sheetName val="gwf 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  <cell r="D3" t="str">
            <v>S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  <cell r="D4" t="str">
            <v>S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  <cell r="D16" t="str">
            <v>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  <cell r="D17" t="str">
            <v>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  <cell r="D18" t="str">
            <v>S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  <cell r="D25" t="str">
            <v>S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  <cell r="D26" t="str">
            <v>S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  <cell r="D27" t="str">
            <v>S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  <cell r="D35" t="str">
            <v>S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  <cell r="D37" t="str">
            <v>S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  <cell r="D38" t="str">
            <v>S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  <cell r="D39" t="str">
            <v>S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  <cell r="D42" t="str">
            <v>S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  <cell r="D43" t="str">
            <v>S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  <cell r="D44" t="str">
            <v>S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  <cell r="D45" t="str">
            <v>S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  <cell r="D46" t="str">
            <v>S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  <cell r="D47" t="str">
            <v>S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  <cell r="D55" t="str">
            <v>S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  <cell r="D56" t="str">
            <v>S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  <cell r="D57" t="str">
            <v>S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  <cell r="D58" t="str">
            <v>S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  <cell r="D59" t="str">
            <v>S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  <cell r="D60" t="str">
            <v>S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  <cell r="D61" t="str">
            <v>S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  <cell r="D62" t="str">
            <v>S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  <cell r="D63" t="str">
            <v>S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  <cell r="D64" t="str">
            <v>S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  <cell r="D65" t="str">
            <v>S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  <cell r="D66" t="str">
            <v>S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  <cell r="D67" t="str">
            <v>S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  <cell r="D68" t="str">
            <v>S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  <cell r="D69" t="str">
            <v>S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  <cell r="D70" t="str">
            <v>S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  <cell r="D71" t="str">
            <v>S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  <cell r="D72" t="str">
            <v>S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  <cell r="D73" t="str">
            <v>S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  <cell r="D74" t="str">
            <v>S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  <cell r="D75" t="str">
            <v>S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  <cell r="D76" t="str">
            <v>S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 t="str">
            <v>S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  <cell r="D78" t="str">
            <v>S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  <cell r="D79" t="str">
            <v>S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  <cell r="D80" t="str">
            <v>S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  <cell r="D81" t="str">
            <v>S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  <cell r="D82" t="str">
            <v>S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  <cell r="D83" t="str">
            <v>S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  <cell r="D84" t="str">
            <v>S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  <cell r="D85" t="str">
            <v>S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  <cell r="D86" t="str">
            <v>S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  <cell r="D87" t="str">
            <v>S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  <cell r="D88" t="str">
            <v>S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  <cell r="D90" t="str">
            <v>S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  <cell r="D91" t="str">
            <v>S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  <cell r="D92" t="str">
            <v>S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  <cell r="D94" t="str">
            <v>S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  <cell r="D95" t="str">
            <v>S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  <cell r="D96" t="str">
            <v>S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  <cell r="D100" t="str">
            <v>S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D102" t="str">
            <v>S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  <cell r="D103" t="str">
            <v>S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  <cell r="D105" t="str">
            <v>S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  <cell r="D106" t="str">
            <v>S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  <cell r="D107" t="str">
            <v>S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  <cell r="D109" t="str">
            <v>S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  <cell r="D110" t="str">
            <v>S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  <cell r="D111" t="str">
            <v>S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D114" t="str">
            <v>S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D115" t="str">
            <v>S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  <cell r="D117" t="str">
            <v>S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D118" t="str">
            <v>S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  <cell r="D119" t="str">
            <v>S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  <cell r="D121" t="str">
            <v>S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  <cell r="D122" t="str">
            <v>S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  <cell r="D123" t="str">
            <v>S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  <cell r="D124" t="str">
            <v>S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D125" t="str">
            <v>S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D126" t="str">
            <v>S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  <cell r="D127" t="str">
            <v>S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  <cell r="D128" t="str">
            <v>S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  <cell r="D129" t="str">
            <v>S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  <cell r="D131" t="str">
            <v>S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  <cell r="D132" t="str">
            <v>S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 t="str">
            <v>S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  <cell r="E136" t="str">
            <v>J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  <cell r="D137" t="str">
            <v>S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  <cell r="D138" t="str">
            <v>S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  <cell r="D139" t="str">
            <v>S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  <cell r="D141" t="str">
            <v>S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  <cell r="D142" t="str">
            <v>S</v>
          </cell>
        </row>
        <row r="144">
          <cell r="C144">
            <v>140</v>
          </cell>
          <cell r="D144">
            <v>106</v>
          </cell>
          <cell r="E144">
            <v>1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  <cell r="D149" t="str">
            <v>S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  <cell r="D151" t="str">
            <v>S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  <cell r="D153" t="str">
            <v>S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D154" t="str">
            <v>S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  <cell r="D155" t="str">
            <v>S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  <cell r="D156" t="str">
            <v>S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  <cell r="D159" t="str">
            <v>S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  <cell r="D160" t="str">
            <v>S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  <cell r="D161" t="str">
            <v>S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D162" t="str">
            <v>S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D163" t="str">
            <v>S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  <cell r="D164" t="str">
            <v>S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  <cell r="D165" t="str">
            <v>S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  <cell r="D166" t="str">
            <v>S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  <cell r="D167" t="str">
            <v>S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  <cell r="D168" t="str">
            <v>S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  <cell r="D169" t="str">
            <v>S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  <cell r="D171" t="str">
            <v>S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  <cell r="D172" t="str">
            <v>S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  <cell r="D173" t="str">
            <v>S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  <cell r="D174" t="str">
            <v>S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  <cell r="D175" t="str">
            <v>S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  <cell r="D176" t="str">
            <v>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S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  <cell r="D178" t="str">
            <v>S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  <cell r="D179" t="str">
            <v>S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  <cell r="D180" t="str">
            <v>S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  <cell r="D181" t="str">
            <v>S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  <cell r="D182" t="str">
            <v>S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  <cell r="E183" t="str">
            <v>J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  <cell r="D184" t="str">
            <v>S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  <cell r="D185" t="str">
            <v>S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  <cell r="D186" t="str">
            <v>S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  <cell r="D187" t="str">
            <v>S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  <cell r="D188" t="str">
            <v>S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  <cell r="D189" t="str">
            <v>S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  <cell r="D190" t="str">
            <v>S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  <cell r="D192" t="str">
            <v>S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  <cell r="D193" t="str">
            <v>S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  <cell r="D194" t="str">
            <v>S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  <cell r="D195" t="str">
            <v>S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  <cell r="D196" t="str">
            <v>S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  <cell r="D197" t="str">
            <v>S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  <cell r="D201" t="str">
            <v>S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  <cell r="D202" t="str">
            <v>S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  <cell r="D203" t="str">
            <v>S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  <cell r="D204" t="str">
            <v>S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  <cell r="D205" t="str">
            <v>S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  <cell r="D206" t="str">
            <v>S</v>
          </cell>
        </row>
        <row r="207">
          <cell r="A207">
            <v>4780</v>
          </cell>
          <cell r="B207" t="str">
            <v>LIBRECHT Geert</v>
          </cell>
          <cell r="C207" t="str">
            <v>KOH</v>
          </cell>
        </row>
        <row r="208">
          <cell r="C208">
            <v>61</v>
          </cell>
          <cell r="D208">
            <v>51</v>
          </cell>
          <cell r="E208">
            <v>1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  <cell r="D211" t="str">
            <v>S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  <cell r="D212" t="str">
            <v>S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  <cell r="D213" t="str">
            <v>S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  <cell r="D217" t="str">
            <v>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  <cell r="D218" t="str">
            <v>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  <cell r="D219" t="str">
            <v>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  <cell r="D220" t="str">
            <v>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  <cell r="D229" t="str">
            <v>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  <cell r="D230" t="str">
            <v>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  <cell r="D231" t="str">
            <v>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  <cell r="D232" t="str">
            <v>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  <cell r="E235" t="str">
            <v>J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  <cell r="D236" t="str">
            <v>S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  <cell r="D245" t="str">
            <v>S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  <cell r="D246" t="str">
            <v>S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  <cell r="D247" t="str">
            <v>S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  <cell r="D248" t="str">
            <v>S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  <cell r="D249" t="str">
            <v>S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  <cell r="D251" t="str">
            <v>S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  <cell r="D252" t="str">
            <v>S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  <cell r="D253" t="str">
            <v>S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  <cell r="D254" t="str">
            <v>S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  <cell r="D255" t="str">
            <v>S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  <cell r="E256" t="str">
            <v>J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  <cell r="D257" t="str">
            <v>S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  <cell r="D258" t="str">
            <v>S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  <cell r="D259" t="str">
            <v>S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  <cell r="D260" t="str">
            <v>S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  <cell r="D262" t="str">
            <v>S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  <cell r="D263" t="str">
            <v>S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  <cell r="D264" t="str">
            <v>S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  <cell r="D265" t="str">
            <v>S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S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  <cell r="D267" t="str">
            <v>S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  <cell r="D268" t="str">
            <v>S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  <cell r="D269" t="str">
            <v>S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  <cell r="D271" t="str">
            <v>S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  <cell r="D272" t="str">
            <v>S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  <cell r="D273" t="str">
            <v>S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  <cell r="D274" t="str">
            <v>S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  <cell r="D275" t="str">
            <v>s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  <cell r="D276" t="str">
            <v>S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 t="str">
            <v>S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  <cell r="D278" t="str">
            <v>S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  <cell r="D279" t="str">
            <v>S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  <cell r="D280" t="str">
            <v>S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  <cell r="D281" t="str">
            <v>S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  <cell r="D282" t="str">
            <v>S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  <cell r="D285" t="str">
            <v>S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  <cell r="D286" t="str">
            <v>S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  <cell r="D287" t="str">
            <v>S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  <cell r="D288" t="str">
            <v>S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  <cell r="D290" t="str">
            <v>S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  <cell r="D291" t="str">
            <v>S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  <cell r="D292" t="str">
            <v>S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  <cell r="D293" t="str">
            <v>S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  <cell r="D294" t="str">
            <v>S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  <cell r="D295" t="str">
            <v>S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  <cell r="D296" t="str">
            <v>S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  <cell r="D297" t="str">
            <v>S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  <cell r="D298" t="str">
            <v>S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  <cell r="D300" t="str">
            <v>S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  <cell r="D301" t="str">
            <v>S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  <cell r="D302" t="str">
            <v>S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  <cell r="D303" t="str">
            <v>S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  <cell r="D304" t="str">
            <v>S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  <cell r="D305" t="str">
            <v>S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  <cell r="D306" t="str">
            <v>S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  <cell r="D307" t="str">
            <v>S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  <cell r="D308" t="str">
            <v>S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  <cell r="D309" t="str">
            <v>S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  <cell r="D310" t="str">
            <v>S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  <cell r="D311" t="str">
            <v>S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  <cell r="D312" t="str">
            <v>S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  <cell r="D313" t="str">
            <v>S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  <cell r="D315" t="str">
            <v>S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  <cell r="D316" t="str">
            <v>S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  <cell r="D317" t="str">
            <v>S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  <cell r="D318" t="str">
            <v>S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  <cell r="D319" t="str">
            <v>S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  <cell r="D320" t="str">
            <v>S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  <cell r="D321" t="str">
            <v>S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  <cell r="D322" t="str">
            <v>S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  <cell r="D323" t="str">
            <v>S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  <cell r="D324" t="str">
            <v>S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  <cell r="D325" t="str">
            <v>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 t="str">
            <v>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  <cell r="D327" t="str">
            <v>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  <cell r="D328" t="str">
            <v>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  <cell r="D329" t="str">
            <v>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  <cell r="D330" t="str">
            <v>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  <cell r="D331" t="str">
            <v>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  <cell r="D332" t="str">
            <v>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  <cell r="D333" t="str">
            <v>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  <cell r="D334" t="str">
            <v>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 t="str">
            <v>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  <cell r="D336" t="str">
            <v>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  <cell r="D337" t="str">
            <v>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  <cell r="D338" t="str">
            <v>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  <cell r="D339" t="str">
            <v>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  <cell r="D340" t="str">
            <v>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  <cell r="D341" t="str">
            <v>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  <cell r="D342" t="str">
            <v>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  <cell r="D343" t="str">
            <v>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  <cell r="D344" t="str">
            <v>S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  <cell r="D345" t="str">
            <v>S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  <cell r="D346" t="str">
            <v>S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  <cell r="D347" t="str">
            <v>S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  <cell r="D348" t="str">
            <v>S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  <cell r="D349" t="str">
            <v>S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  <cell r="D350" t="str">
            <v>S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  <cell r="D351" t="str">
            <v>S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  <cell r="D352" t="str">
            <v>S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  <cell r="D353" t="str">
            <v>S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  <cell r="D354" t="str">
            <v>S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  <cell r="D355" t="str">
            <v>S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  <cell r="D356" t="str">
            <v>S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  <cell r="D357" t="str">
            <v>S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  <cell r="D358" t="str">
            <v>S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  <cell r="D359" t="str">
            <v>S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  <cell r="D360" t="str">
            <v>S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  <cell r="D361" t="str">
            <v>S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  <cell r="D362" t="str">
            <v>S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  <cell r="D363" t="str">
            <v>S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  <cell r="D364" t="str">
            <v>S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D365" t="str">
            <v>S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  <cell r="D366" t="str">
            <v>S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  <cell r="D367" t="str">
            <v>S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  <cell r="D368" t="str">
            <v>S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  <cell r="D369" t="str">
            <v>S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  <cell r="D370" t="str">
            <v>S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  <cell r="D371" t="str">
            <v>S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  <cell r="D372" t="str">
            <v>S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  <cell r="D373" t="str">
            <v>S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  <cell r="D374" t="str">
            <v>S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  <cell r="D375" t="str">
            <v>S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  <cell r="D378" t="str">
            <v>S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  <cell r="D379" t="str">
            <v>S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  <cell r="D380" t="str">
            <v>S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  <cell r="D381" t="str">
            <v>S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  <cell r="D382" t="str">
            <v>S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  <cell r="D383" t="str">
            <v>S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  <cell r="D384" t="str">
            <v>S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  <cell r="D385" t="str">
            <v>S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  <cell r="D386" t="str">
            <v>S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  <cell r="D387" t="str">
            <v>S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  <cell r="D388" t="str">
            <v>S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D389" t="str">
            <v>S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  <cell r="D390" t="str">
            <v>S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  <cell r="D407" t="str">
            <v>S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  <cell r="D408" t="str">
            <v>S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  <cell r="D409" t="str">
            <v>S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  <cell r="D412" t="str">
            <v>S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  <cell r="D413" t="str">
            <v>S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  <cell r="D414" t="str">
            <v>S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  <cell r="D415" t="str">
            <v>S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  <cell r="D416" t="str">
            <v>S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  <cell r="D417" t="str">
            <v>S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  <cell r="D418" t="str">
            <v>S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  <cell r="D419" t="str">
            <v>S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  <cell r="D420" t="str">
            <v>S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  <cell r="D421" t="str">
            <v>S</v>
          </cell>
        </row>
        <row r="423">
          <cell r="C423">
            <v>211</v>
          </cell>
          <cell r="D423">
            <v>196</v>
          </cell>
          <cell r="E423">
            <v>2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  <cell r="D426" t="str">
            <v>S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  <cell r="D427" t="str">
            <v>S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  <cell r="E429" t="str">
            <v>J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  <cell r="D430" t="str">
            <v>S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  <cell r="D431" t="str">
            <v>S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  <cell r="D433" t="str">
            <v>S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  <cell r="D434" t="str">
            <v>S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  <cell r="D435" t="str">
            <v>S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  <cell r="D436" t="str">
            <v>S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  <cell r="D437" t="str">
            <v>S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  <cell r="D438" t="str">
            <v>S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  <cell r="D439" t="str">
            <v>S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  <cell r="D440" t="str">
            <v>S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  <cell r="D441" t="str">
            <v>S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  <cell r="D442" t="str">
            <v>S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  <cell r="D443" t="str">
            <v>S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  <cell r="D444" t="str">
            <v>S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  <cell r="D445" t="str">
            <v>S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  <cell r="D446" t="str">
            <v>S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  <cell r="D447" t="str">
            <v>S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  <cell r="D448" t="str">
            <v>S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  <cell r="D449" t="str">
            <v>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  <cell r="D450" t="str">
            <v>S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  <cell r="D451" t="str">
            <v>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  <cell r="D452" t="str">
            <v>S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E453" t="str">
            <v>J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  <cell r="D454" t="str">
            <v>S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  <cell r="D455" t="str">
            <v>S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  <cell r="D456" t="str">
            <v>S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  <cell r="D457" t="str">
            <v>S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  <cell r="D458" t="str">
            <v>S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  <cell r="D459" t="str">
            <v>S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  <cell r="D460" t="str">
            <v>S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  <cell r="D461" t="str">
            <v>S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  <cell r="D462" t="str">
            <v>S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  <cell r="D463" t="str">
            <v>S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  <cell r="D464" t="str">
            <v>S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  <cell r="D465" t="str">
            <v>S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  <cell r="D466" t="str">
            <v>S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  <cell r="D467" t="str">
            <v>S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  <cell r="D468" t="str">
            <v>S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  <cell r="D470" t="str">
            <v>S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  <cell r="D471" t="str">
            <v>S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  <cell r="D473" t="str">
            <v>S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  <cell r="D474" t="str">
            <v>S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  <cell r="D476" t="str">
            <v>S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  <cell r="D477" t="str">
            <v>S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  <cell r="D478" t="str">
            <v>S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  <cell r="D479" t="str">
            <v>S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  <cell r="D480" t="str">
            <v>S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  <cell r="D482" t="str">
            <v>S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  <cell r="D483" t="str">
            <v>S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  <cell r="D484" t="str">
            <v>S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  <cell r="D485" t="str">
            <v>S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  <cell r="D486" t="str">
            <v>S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  <cell r="D487" t="str">
            <v>S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  <cell r="D489" t="str">
            <v>S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  <cell r="D490" t="str">
            <v>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  <cell r="D491" t="str">
            <v>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  <cell r="D492" t="str">
            <v>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  <cell r="D493" t="str">
            <v>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  <cell r="D494" t="str">
            <v>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  <cell r="D495" t="str">
            <v>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  <cell r="D496" t="str">
            <v>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  <cell r="D497" t="str">
            <v>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  <cell r="D499" t="str">
            <v>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  <cell r="D501" t="str">
            <v>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  <cell r="D502" t="str">
            <v>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  <cell r="D503" t="str">
            <v>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  <cell r="D504" t="str">
            <v>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  <cell r="D506" t="str">
            <v>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  <cell r="D507" t="str">
            <v>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  <cell r="D508" t="str">
            <v>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  <cell r="D509" t="str">
            <v>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  <cell r="D510" t="str">
            <v>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  <cell r="D513" t="str">
            <v>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  <cell r="D514" t="str">
            <v>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  <cell r="D515" t="str">
            <v>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  <cell r="D516" t="str">
            <v>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  <cell r="D517" t="str">
            <v>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  <cell r="D518" t="str">
            <v>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  <cell r="D519" t="str">
            <v>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  <cell r="D520" t="str">
            <v>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  <cell r="D521" t="str">
            <v>S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  <cell r="D523" t="str">
            <v>S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  <cell r="D525" t="str">
            <v>S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  <cell r="D526" t="str">
            <v>S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  <cell r="D527" t="str">
            <v>S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  <cell r="D528" t="str">
            <v>S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  <cell r="D529" t="str">
            <v>S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  <cell r="D530" t="str">
            <v>S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  <cell r="E531" t="str">
            <v>J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  <cell r="D538" t="str">
            <v>S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  <cell r="D539" t="str">
            <v>S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  <cell r="D540" t="str">
            <v>S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  <cell r="D541" t="str">
            <v>S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  <cell r="D543" t="str">
            <v>S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  <cell r="D544" t="str">
            <v>S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  <cell r="D546" t="str">
            <v>S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  <cell r="D547" t="str">
            <v>S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  <cell r="D548" t="str">
            <v>S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  <cell r="D549" t="str">
            <v>S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  <cell r="D550" t="str">
            <v>S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  <cell r="D552" t="str">
            <v>S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  <cell r="D553" t="str">
            <v>S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  <cell r="D556" t="str">
            <v>S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  <cell r="D558" t="str">
            <v>S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  <cell r="D559" t="str">
            <v>S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  <cell r="D561" t="str">
            <v>S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  <cell r="D562" t="str">
            <v>S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  <cell r="D563" t="str">
            <v>S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  <cell r="D564" t="str">
            <v>S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  <cell r="D566" t="str">
            <v>S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  <cell r="D570" t="str">
            <v>S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  <cell r="D571" t="str">
            <v>S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  <cell r="D574" t="str">
            <v>S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  <cell r="D585" t="str">
            <v>S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  <cell r="D586" t="str">
            <v>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  <cell r="D587" t="str">
            <v>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  <cell r="D588" t="str">
            <v>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  <cell r="D589" t="str">
            <v>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  <cell r="D590" t="str">
            <v>S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  <cell r="D592" t="str">
            <v>S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  <cell r="D593" t="str">
            <v>S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  <cell r="D594" t="str">
            <v>S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  <cell r="D595" t="str">
            <v>S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  <cell r="D596" t="str">
            <v>S</v>
          </cell>
        </row>
        <row r="598">
          <cell r="C598">
            <v>171</v>
          </cell>
          <cell r="D598">
            <v>131</v>
          </cell>
          <cell r="E598">
            <v>3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  <cell r="D601" t="str">
            <v>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  <cell r="D602" t="str">
            <v>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  <cell r="D604" t="str">
            <v>S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  <cell r="D605" t="str">
            <v>S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  <cell r="D606" t="str">
            <v>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  <cell r="D607" t="str">
            <v>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  <cell r="D608" t="str">
            <v>S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  <cell r="D609" t="str">
            <v>S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  <cell r="D610" t="str">
            <v>S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  <cell r="D611" t="str">
            <v>S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  <cell r="D612" t="str">
            <v>S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  <cell r="D613" t="str">
            <v>S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  <cell r="D614" t="str">
            <v>S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  <cell r="E615" t="str">
            <v>J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  <cell r="D616" t="str">
            <v>S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  <cell r="D617" t="str">
            <v>S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  <cell r="D618" t="str">
            <v>S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  <cell r="D619" t="str">
            <v>S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  <cell r="D620" t="str">
            <v>S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  <cell r="D622" t="str">
            <v>S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  <cell r="D623" t="str">
            <v>S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  <cell r="D625" t="str">
            <v>S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  <cell r="D626" t="str">
            <v>S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  <cell r="D627" t="str">
            <v>S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  <cell r="D628" t="str">
            <v>S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  <cell r="D634" t="str">
            <v>S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  <cell r="D635" t="str">
            <v>S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  <cell r="D636" t="str">
            <v>S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  <cell r="D637" t="str">
            <v>S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  <cell r="D638" t="str">
            <v>S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  <cell r="D639" t="str">
            <v>S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  <cell r="D651" t="str">
            <v>S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  <cell r="D654" t="str">
            <v>S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  <cell r="D656" t="str">
            <v>S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  <cell r="D660" t="str">
            <v>S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  <cell r="D662" t="str">
            <v>S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  <cell r="D664" t="str">
            <v>S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  <cell r="D666" t="str">
            <v>S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  <cell r="D667" t="str">
            <v>S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  <cell r="D669" t="str">
            <v>S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  <cell r="D679" t="str">
            <v>S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  <cell r="D680" t="str">
            <v>S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  <cell r="D681" t="str">
            <v>S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  <cell r="D683" t="str">
            <v>S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  <cell r="D684" t="str">
            <v>S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  <cell r="D685" t="str">
            <v>S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  <cell r="D686" t="str">
            <v>S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  <cell r="D687" t="str">
            <v>S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  <cell r="D688" t="str">
            <v>S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  <cell r="D690" t="str">
            <v>S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  <cell r="D691" t="str">
            <v>S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  <cell r="D692" t="str">
            <v>S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  <cell r="D693" t="str">
            <v>S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  <cell r="D694" t="str">
            <v>S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  <cell r="D695" t="str">
            <v>S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  <cell r="D697" t="str">
            <v>S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  <cell r="D699" t="str">
            <v>S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  <cell r="D700" t="str">
            <v>S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  <cell r="D702" t="str">
            <v>S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  <cell r="D703" t="str">
            <v>S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  <cell r="D704" t="str">
            <v>S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  <cell r="D705" t="str">
            <v>S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  <cell r="D706" t="str">
            <v>S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  <cell r="D707" t="str">
            <v>S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  <cell r="D708" t="str">
            <v>S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  <cell r="D709" t="str">
            <v>S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  <cell r="D710" t="str">
            <v>S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  <cell r="D711" t="str">
            <v>S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  <cell r="D713" t="str">
            <v>S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  <cell r="D714" t="str">
            <v>S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  <cell r="D715" t="str">
            <v>S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  <cell r="D716" t="str">
            <v>S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  <cell r="D717" t="str">
            <v>S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  <cell r="D718" t="str">
            <v>S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  <cell r="D719" t="str">
            <v>S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  <cell r="D720" t="str">
            <v>S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  <cell r="D721" t="str">
            <v>S</v>
          </cell>
        </row>
        <row r="723">
          <cell r="C723">
            <v>121</v>
          </cell>
          <cell r="D723">
            <v>95</v>
          </cell>
          <cell r="E723">
            <v>1</v>
          </cell>
        </row>
        <row r="727">
          <cell r="A727">
            <v>704</v>
          </cell>
          <cell r="D727">
            <v>579</v>
          </cell>
          <cell r="E727">
            <v>8</v>
          </cell>
        </row>
        <row r="729">
          <cell r="A729" t="str">
            <v>Clubs</v>
          </cell>
          <cell r="B729">
            <v>36</v>
          </cell>
          <cell r="D729" t="str">
            <v xml:space="preserve">Senior </v>
          </cell>
          <cell r="E729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75" workbookViewId="0">
      <selection activeCell="C3" sqref="C3:D3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13"/>
      <c r="D3" s="13"/>
      <c r="E3" s="14" t="s">
        <v>7</v>
      </c>
      <c r="F3" s="15"/>
      <c r="G3" s="15"/>
      <c r="H3" s="15"/>
      <c r="I3" s="15"/>
      <c r="J3" s="16" t="s">
        <v>8</v>
      </c>
      <c r="K3" s="17"/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9</v>
      </c>
      <c r="B6" s="27" t="str">
        <f>VLOOKUP(L6,[1]LEDEN!A$1:E$65536,2,FALSE)</f>
        <v>LIBRECHT Geert</v>
      </c>
      <c r="C6" s="26"/>
      <c r="D6" s="26"/>
      <c r="E6" s="26"/>
      <c r="F6" s="26" t="s">
        <v>10</v>
      </c>
      <c r="G6" s="28" t="str">
        <f>VLOOKUP(L6,[1]LEDEN!A$1:E$65536,3,FALSE)</f>
        <v>KOH</v>
      </c>
      <c r="H6" s="28"/>
      <c r="I6" s="26"/>
      <c r="J6" s="29"/>
      <c r="K6" s="26"/>
      <c r="L6" s="30">
        <v>4780</v>
      </c>
    </row>
    <row r="7" spans="1:14" ht="6" customHeight="1" x14ac:dyDescent="0.2"/>
    <row r="8" spans="1:14" x14ac:dyDescent="0.2">
      <c r="F8" s="31" t="s">
        <v>11</v>
      </c>
      <c r="G8" s="32" t="s">
        <v>12</v>
      </c>
      <c r="H8" s="32">
        <v>2.2999999999999998</v>
      </c>
      <c r="I8" s="33" t="s">
        <v>13</v>
      </c>
      <c r="J8" s="34" t="s">
        <v>14</v>
      </c>
      <c r="K8" s="32" t="s">
        <v>15</v>
      </c>
      <c r="L8" s="32" t="s">
        <v>16</v>
      </c>
    </row>
    <row r="9" spans="1:14" ht="15" customHeight="1" x14ac:dyDescent="0.2">
      <c r="B9" s="35">
        <v>1</v>
      </c>
      <c r="C9" s="36" t="str">
        <f>VLOOKUP(N9,[1]LEDEN!A$1:E$65536,2,FALSE)</f>
        <v>CREYF Fernand</v>
      </c>
      <c r="D9" s="37"/>
      <c r="E9" s="37"/>
      <c r="F9" s="35">
        <v>2</v>
      </c>
      <c r="G9" s="35"/>
      <c r="H9" s="35">
        <v>34</v>
      </c>
      <c r="I9" s="35">
        <v>44</v>
      </c>
      <c r="J9" s="38">
        <f>ROUNDDOWN(H9/I9,3)</f>
        <v>0.77200000000000002</v>
      </c>
      <c r="K9" s="35">
        <v>6</v>
      </c>
      <c r="L9" s="39"/>
      <c r="N9">
        <v>7462</v>
      </c>
    </row>
    <row r="10" spans="1:14" ht="15" customHeight="1" x14ac:dyDescent="0.2">
      <c r="B10" s="35">
        <v>2</v>
      </c>
      <c r="C10" s="36" t="str">
        <f>VLOOKUP(N10,[1]LEDEN!A$1:E$65536,2,FALSE)</f>
        <v>LEYN Philippe</v>
      </c>
      <c r="D10" s="37"/>
      <c r="E10" s="37"/>
      <c r="F10" s="35">
        <v>2</v>
      </c>
      <c r="G10" s="35"/>
      <c r="H10" s="35">
        <v>34</v>
      </c>
      <c r="I10" s="35">
        <v>38</v>
      </c>
      <c r="J10" s="38">
        <f>ROUNDDOWN(H10/I10,3)</f>
        <v>0.89400000000000002</v>
      </c>
      <c r="K10" s="35">
        <v>6</v>
      </c>
      <c r="L10" s="40">
        <v>1</v>
      </c>
      <c r="N10">
        <v>4778</v>
      </c>
    </row>
    <row r="11" spans="1:14" ht="15" customHeight="1" x14ac:dyDescent="0.2">
      <c r="B11" s="35">
        <v>3</v>
      </c>
      <c r="C11" s="36" t="str">
        <f>VLOOKUP(N11,[1]LEDEN!A$1:E$65536,2,FALSE)</f>
        <v>DE RUDDER David</v>
      </c>
      <c r="D11" s="37"/>
      <c r="E11" s="37"/>
      <c r="F11" s="35">
        <v>2</v>
      </c>
      <c r="G11" s="35"/>
      <c r="H11" s="35">
        <v>34</v>
      </c>
      <c r="I11" s="35">
        <v>47</v>
      </c>
      <c r="J11" s="38">
        <f>ROUNDDOWN(H11/I11,3)</f>
        <v>0.72299999999999998</v>
      </c>
      <c r="K11" s="35">
        <v>3</v>
      </c>
      <c r="L11" s="40"/>
      <c r="N11">
        <v>9955</v>
      </c>
    </row>
    <row r="12" spans="1:14" ht="15" customHeight="1" x14ac:dyDescent="0.2">
      <c r="B12" s="35">
        <v>4</v>
      </c>
      <c r="C12" s="36" t="str">
        <f>VLOOKUP(N12,[1]LEDEN!A$1:E$65536,2,FALSE)</f>
        <v>DEVOS Guido</v>
      </c>
      <c r="D12" s="37"/>
      <c r="E12" s="37"/>
      <c r="F12" s="35">
        <v>2</v>
      </c>
      <c r="G12" s="35"/>
      <c r="H12" s="35">
        <v>34</v>
      </c>
      <c r="I12" s="35">
        <v>42</v>
      </c>
      <c r="J12" s="38">
        <f>ROUNDDOWN(H12/I12,3)</f>
        <v>0.80900000000000005</v>
      </c>
      <c r="K12" s="35">
        <v>7</v>
      </c>
      <c r="L12" s="40"/>
      <c r="N12">
        <v>9263</v>
      </c>
    </row>
    <row r="13" spans="1:14" ht="15" hidden="1" customHeight="1" x14ac:dyDescent="0.2">
      <c r="B13" s="35">
        <v>5</v>
      </c>
      <c r="C13" s="36" t="e">
        <f>VLOOKUP(N13,[1]LEDEN!A$1:E$65536,2,FALSE)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4" ht="15" customHeight="1" x14ac:dyDescent="0.2">
      <c r="A14" s="41"/>
      <c r="B14" s="42"/>
      <c r="C14" s="41"/>
      <c r="D14" s="41"/>
      <c r="E14" s="41" t="s">
        <v>17</v>
      </c>
      <c r="F14" s="43">
        <f>SUM(F9:F13)</f>
        <v>8</v>
      </c>
      <c r="G14" s="43">
        <f>SUM(G9:G13)</f>
        <v>0</v>
      </c>
      <c r="H14" s="43">
        <f>SUM(H9:H13)</f>
        <v>136</v>
      </c>
      <c r="I14" s="43">
        <f>SUM(I9:I13)</f>
        <v>171</v>
      </c>
      <c r="J14" s="44">
        <f>ROUNDDOWN(H14/I14,3)</f>
        <v>0.79500000000000004</v>
      </c>
      <c r="K14" s="43">
        <f>MAX(K9:K13)</f>
        <v>7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6" x14ac:dyDescent="0.2">
      <c r="A17" s="26" t="s">
        <v>9</v>
      </c>
      <c r="B17" s="27" t="str">
        <f>VLOOKUP(L17,[1]LEDEN!A$1:E$65536,2,FALSE)</f>
        <v>DEVOS Guido</v>
      </c>
      <c r="C17" s="26"/>
      <c r="D17" s="26"/>
      <c r="E17" s="26"/>
      <c r="F17" s="26" t="s">
        <v>10</v>
      </c>
      <c r="G17" s="28" t="str">
        <f>VLOOKUP(L17,[1]LEDEN!A$1:E$65536,3,FALSE)</f>
        <v>K&amp;V</v>
      </c>
      <c r="H17" s="28"/>
      <c r="I17" s="26"/>
      <c r="J17" s="29"/>
      <c r="K17" s="26"/>
      <c r="L17" s="30">
        <v>9263</v>
      </c>
    </row>
    <row r="18" spans="1:16" ht="6" customHeight="1" x14ac:dyDescent="0.2"/>
    <row r="19" spans="1:16" x14ac:dyDescent="0.2">
      <c r="F19" s="31" t="s">
        <v>11</v>
      </c>
      <c r="G19" s="32" t="s">
        <v>12</v>
      </c>
      <c r="H19" s="32">
        <v>2.2999999999999998</v>
      </c>
      <c r="I19" s="33" t="s">
        <v>13</v>
      </c>
      <c r="J19" s="34" t="s">
        <v>14</v>
      </c>
      <c r="K19" s="32" t="s">
        <v>15</v>
      </c>
      <c r="L19" s="32">
        <v>7465</v>
      </c>
    </row>
    <row r="20" spans="1:16" x14ac:dyDescent="0.2">
      <c r="B20" s="35">
        <v>1</v>
      </c>
      <c r="C20" s="36" t="str">
        <f>VLOOKUP(N20,[1]LEDEN!A$1:E$65536,2,FALSE)</f>
        <v>CREYF Fernand</v>
      </c>
      <c r="D20" s="37"/>
      <c r="E20" s="37"/>
      <c r="F20" s="35">
        <v>2</v>
      </c>
      <c r="G20" s="35"/>
      <c r="H20" s="35">
        <v>34</v>
      </c>
      <c r="I20" s="35">
        <v>41</v>
      </c>
      <c r="J20" s="38">
        <f>ROUNDDOWN(H20/I20,3)</f>
        <v>0.82899999999999996</v>
      </c>
      <c r="K20" s="35">
        <v>4</v>
      </c>
      <c r="L20" s="39"/>
      <c r="N20">
        <v>7462</v>
      </c>
    </row>
    <row r="21" spans="1:16" x14ac:dyDescent="0.2">
      <c r="B21" s="35">
        <v>2</v>
      </c>
      <c r="C21" s="36" t="str">
        <f>VLOOKUP(N21,[1]LEDEN!A$1:E$65536,2,FALSE)</f>
        <v>DE RUDDER David</v>
      </c>
      <c r="D21" s="37"/>
      <c r="E21" s="37"/>
      <c r="F21" s="35">
        <v>2</v>
      </c>
      <c r="G21" s="35"/>
      <c r="H21" s="35">
        <v>34</v>
      </c>
      <c r="I21" s="35">
        <v>48</v>
      </c>
      <c r="J21" s="38">
        <f>ROUNDDOWN(H21/I21,3)</f>
        <v>0.70799999999999996</v>
      </c>
      <c r="K21" s="35">
        <v>6</v>
      </c>
      <c r="L21" s="40">
        <v>2</v>
      </c>
      <c r="N21">
        <v>9955</v>
      </c>
    </row>
    <row r="22" spans="1:16" x14ac:dyDescent="0.2">
      <c r="B22" s="35">
        <v>3</v>
      </c>
      <c r="C22" s="36" t="str">
        <f>VLOOKUP(N22,[1]LEDEN!A$1:E$65536,2,FALSE)</f>
        <v>LEYN Philippe</v>
      </c>
      <c r="D22" s="37"/>
      <c r="E22" s="37"/>
      <c r="F22" s="35">
        <v>2</v>
      </c>
      <c r="G22" s="35"/>
      <c r="H22" s="35">
        <v>34</v>
      </c>
      <c r="I22" s="35">
        <v>47</v>
      </c>
      <c r="J22" s="38">
        <f>ROUNDDOWN(H22/I22,3)</f>
        <v>0.72299999999999998</v>
      </c>
      <c r="K22" s="35">
        <v>4</v>
      </c>
      <c r="L22" s="40"/>
      <c r="N22">
        <v>4778</v>
      </c>
    </row>
    <row r="23" spans="1:16" x14ac:dyDescent="0.2">
      <c r="B23" s="35">
        <v>4</v>
      </c>
      <c r="C23" s="36" t="str">
        <f>VLOOKUP(N23,[1]LEDEN!A$1:E$65536,2,FALSE)</f>
        <v>LIBRECHT Geert</v>
      </c>
      <c r="D23" s="37"/>
      <c r="E23" s="37"/>
      <c r="F23" s="35">
        <v>0</v>
      </c>
      <c r="G23" s="35"/>
      <c r="H23" s="35">
        <v>21</v>
      </c>
      <c r="I23" s="35">
        <v>42</v>
      </c>
      <c r="J23" s="38">
        <f>ROUNDDOWN(H23/I23,3)</f>
        <v>0.5</v>
      </c>
      <c r="K23" s="35">
        <v>4</v>
      </c>
      <c r="L23" s="40"/>
      <c r="N23">
        <v>4780</v>
      </c>
    </row>
    <row r="24" spans="1:16" hidden="1" x14ac:dyDescent="0.2">
      <c r="B24" s="35">
        <v>5</v>
      </c>
      <c r="C24" s="36" t="e">
        <f>VLOOKUP(N24,[1]LEDEN!A$1:E$65536,2,FALSE)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6" x14ac:dyDescent="0.2">
      <c r="A25" s="41"/>
      <c r="B25" s="42"/>
      <c r="C25" s="41"/>
      <c r="D25" s="41"/>
      <c r="E25" s="41" t="s">
        <v>17</v>
      </c>
      <c r="F25" s="43">
        <f>SUM(F20:F24)</f>
        <v>6</v>
      </c>
      <c r="G25" s="43">
        <f>SUM(G20:G24)</f>
        <v>0</v>
      </c>
      <c r="H25" s="43">
        <f>SUM(H20:H24)</f>
        <v>123</v>
      </c>
      <c r="I25" s="43">
        <f>SUM(I20:I24)</f>
        <v>178</v>
      </c>
      <c r="J25" s="44">
        <f>ROUNDDOWN(H25/I25,3)</f>
        <v>0.69099999999999995</v>
      </c>
      <c r="K25" s="43">
        <f>MAX(K20:K24)</f>
        <v>6</v>
      </c>
      <c r="L25" s="45"/>
    </row>
    <row r="26" spans="1:16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6" ht="3.75" customHeight="1" x14ac:dyDescent="0.2"/>
    <row r="28" spans="1:16" x14ac:dyDescent="0.2">
      <c r="A28" s="26" t="s">
        <v>9</v>
      </c>
      <c r="B28" s="27" t="str">
        <f>VLOOKUP(L28,[1]LEDEN!A$1:E$65536,2,FALSE)</f>
        <v>LEYN Philippe</v>
      </c>
      <c r="C28" s="26"/>
      <c r="D28" s="26"/>
      <c r="E28" s="26"/>
      <c r="F28" s="26" t="s">
        <v>10</v>
      </c>
      <c r="G28" s="28" t="str">
        <f>VLOOKUP(L28,[1]LEDEN!A$1:E$65536,3,FALSE)</f>
        <v>DOS</v>
      </c>
      <c r="H28" s="28"/>
      <c r="I28" s="26"/>
      <c r="J28" s="29"/>
      <c r="K28" s="26"/>
      <c r="L28" s="30">
        <v>4778</v>
      </c>
    </row>
    <row r="29" spans="1:16" ht="7.5" customHeight="1" x14ac:dyDescent="0.2"/>
    <row r="30" spans="1:16" x14ac:dyDescent="0.2">
      <c r="F30" s="31" t="s">
        <v>11</v>
      </c>
      <c r="G30" s="32" t="s">
        <v>12</v>
      </c>
      <c r="H30" s="32">
        <v>2.2999999999999998</v>
      </c>
      <c r="I30" s="33" t="s">
        <v>13</v>
      </c>
      <c r="J30" s="34" t="s">
        <v>14</v>
      </c>
      <c r="K30" s="32" t="s">
        <v>15</v>
      </c>
      <c r="L30" s="32" t="s">
        <v>16</v>
      </c>
      <c r="P30" t="s">
        <v>18</v>
      </c>
    </row>
    <row r="31" spans="1:16" x14ac:dyDescent="0.2">
      <c r="B31" s="35">
        <v>1</v>
      </c>
      <c r="C31" s="36" t="str">
        <f>VLOOKUP(N31,[1]LEDEN!A$1:E$65536,2,FALSE)</f>
        <v>DEVOS Guido</v>
      </c>
      <c r="D31" s="37"/>
      <c r="E31" s="37"/>
      <c r="F31" s="35">
        <v>2</v>
      </c>
      <c r="G31" s="35"/>
      <c r="H31" s="35">
        <v>34</v>
      </c>
      <c r="I31" s="35">
        <v>31</v>
      </c>
      <c r="J31" s="38">
        <f>ROUNDDOWN(H31/I31,3)</f>
        <v>1.0960000000000001</v>
      </c>
      <c r="K31" s="35">
        <v>6</v>
      </c>
      <c r="L31" s="39"/>
      <c r="N31">
        <v>9263</v>
      </c>
    </row>
    <row r="32" spans="1:16" x14ac:dyDescent="0.2">
      <c r="B32" s="35">
        <v>2</v>
      </c>
      <c r="C32" s="36" t="str">
        <f>VLOOKUP(N32,[1]LEDEN!A$1:E$65536,2,FALSE)</f>
        <v>LIBRECHT Geert</v>
      </c>
      <c r="D32" s="37"/>
      <c r="E32" s="37"/>
      <c r="F32" s="35">
        <v>0</v>
      </c>
      <c r="G32" s="35"/>
      <c r="H32" s="35">
        <v>25</v>
      </c>
      <c r="I32" s="35">
        <v>38</v>
      </c>
      <c r="J32" s="38">
        <f>ROUNDDOWN(H32/I32,3)</f>
        <v>0.65700000000000003</v>
      </c>
      <c r="K32" s="35">
        <v>4</v>
      </c>
      <c r="L32" s="40">
        <v>3</v>
      </c>
      <c r="N32">
        <v>4780</v>
      </c>
    </row>
    <row r="33" spans="1:14" x14ac:dyDescent="0.2">
      <c r="B33" s="35">
        <v>3</v>
      </c>
      <c r="C33" s="36" t="str">
        <f>VLOOKUP(N33,[1]LEDEN!A$1:E$65536,2,FALSE)</f>
        <v>DE RUDDER David</v>
      </c>
      <c r="D33" s="37"/>
      <c r="E33" s="37"/>
      <c r="F33" s="35">
        <v>0</v>
      </c>
      <c r="G33" s="35"/>
      <c r="H33" s="35">
        <v>26</v>
      </c>
      <c r="I33" s="35">
        <v>47</v>
      </c>
      <c r="J33" s="38">
        <f>ROUNDDOWN(H33/I33,3)</f>
        <v>0.55300000000000005</v>
      </c>
      <c r="K33" s="35">
        <v>4</v>
      </c>
      <c r="L33" s="40"/>
      <c r="N33">
        <v>9955</v>
      </c>
    </row>
    <row r="34" spans="1:14" x14ac:dyDescent="0.2">
      <c r="B34" s="35">
        <v>4</v>
      </c>
      <c r="C34" s="36" t="str">
        <f>VLOOKUP(N34,[1]LEDEN!A$1:E$65536,2,FALSE)</f>
        <v>LEYN Philippe</v>
      </c>
      <c r="D34" s="37"/>
      <c r="E34" s="37"/>
      <c r="F34" s="35">
        <v>2</v>
      </c>
      <c r="G34" s="35"/>
      <c r="H34" s="35">
        <v>34</v>
      </c>
      <c r="I34" s="35">
        <v>62</v>
      </c>
      <c r="J34" s="38">
        <f>ROUNDDOWN(H34/I34,3)</f>
        <v>0.54800000000000004</v>
      </c>
      <c r="K34" s="35">
        <v>4</v>
      </c>
      <c r="L34" s="40"/>
      <c r="N34">
        <v>4778</v>
      </c>
    </row>
    <row r="35" spans="1:14" hidden="1" x14ac:dyDescent="0.2">
      <c r="B35" s="35">
        <v>5</v>
      </c>
      <c r="C35" s="36" t="e">
        <f>VLOOKUP(N35,[1]LEDEN!A$1:E$65536,2,FALSE)</f>
        <v>#N/A</v>
      </c>
      <c r="D35" s="37"/>
      <c r="E35" s="37"/>
      <c r="F35" s="35"/>
      <c r="G35" s="35"/>
      <c r="H35" s="35">
        <f>G35/8*7</f>
        <v>0</v>
      </c>
      <c r="I35" s="35"/>
      <c r="J35" s="38" t="e">
        <f>ROUNDDOWN(H35/I35,2)</f>
        <v>#DIV/0!</v>
      </c>
      <c r="K35" s="35"/>
      <c r="L35" s="40"/>
    </row>
    <row r="36" spans="1:14" x14ac:dyDescent="0.2">
      <c r="A36" s="41"/>
      <c r="B36" s="42"/>
      <c r="C36" s="41"/>
      <c r="D36" s="41"/>
      <c r="E36" s="41" t="s">
        <v>17</v>
      </c>
      <c r="F36" s="43">
        <f>SUM(F31:F35)</f>
        <v>4</v>
      </c>
      <c r="G36" s="43">
        <f>SUM(G31:G35)</f>
        <v>0</v>
      </c>
      <c r="H36" s="43">
        <f>SUM(H31:H35)</f>
        <v>119</v>
      </c>
      <c r="I36" s="43">
        <f>SUM(I31:I35)</f>
        <v>178</v>
      </c>
      <c r="J36" s="44">
        <f>ROUNDDOWN(H36/I36,3)</f>
        <v>0.66800000000000004</v>
      </c>
      <c r="K36" s="43">
        <f>MAX(K31:K35)</f>
        <v>6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9</v>
      </c>
      <c r="B39" s="27" t="str">
        <f>VLOOKUP(L39,[1]LEDEN!A$1:E$65536,2,FALSE)</f>
        <v>DE RUDDER David</v>
      </c>
      <c r="C39" s="26"/>
      <c r="D39" s="26"/>
      <c r="E39" s="26"/>
      <c r="F39" s="26" t="s">
        <v>10</v>
      </c>
      <c r="G39" s="28" t="str">
        <f>VLOOKUP(L39,[1]LEDEN!A$1:E$65536,3,FALSE)</f>
        <v>BCKS</v>
      </c>
      <c r="H39" s="28"/>
      <c r="I39" s="26"/>
      <c r="J39" s="29"/>
      <c r="K39" s="26"/>
      <c r="L39" s="30">
        <v>9955</v>
      </c>
    </row>
    <row r="41" spans="1:14" x14ac:dyDescent="0.2">
      <c r="F41" s="31" t="s">
        <v>11</v>
      </c>
      <c r="G41" s="32" t="s">
        <v>12</v>
      </c>
      <c r="H41" s="32">
        <v>2.2999999999999998</v>
      </c>
      <c r="I41" s="33" t="s">
        <v>13</v>
      </c>
      <c r="J41" s="34" t="s">
        <v>14</v>
      </c>
      <c r="K41" s="32" t="s">
        <v>15</v>
      </c>
      <c r="L41" s="32" t="s">
        <v>16</v>
      </c>
    </row>
    <row r="42" spans="1:14" x14ac:dyDescent="0.2">
      <c r="B42" s="35">
        <v>1</v>
      </c>
      <c r="C42" s="36" t="str">
        <f>VLOOKUP(N42,[1]LEDEN!A$1:E$65536,2,FALSE)</f>
        <v>LEYN Philippe</v>
      </c>
      <c r="D42" s="37"/>
      <c r="E42" s="37"/>
      <c r="F42" s="35">
        <v>0</v>
      </c>
      <c r="G42" s="35"/>
      <c r="H42" s="35">
        <v>27</v>
      </c>
      <c r="I42" s="35">
        <v>31</v>
      </c>
      <c r="J42" s="38">
        <f>ROUNDDOWN(H42/I42,3)</f>
        <v>0.87</v>
      </c>
      <c r="K42" s="35">
        <v>3</v>
      </c>
      <c r="L42" s="39"/>
      <c r="N42">
        <v>4778</v>
      </c>
    </row>
    <row r="43" spans="1:14" x14ac:dyDescent="0.2">
      <c r="B43" s="35">
        <v>2</v>
      </c>
      <c r="C43" s="36" t="str">
        <f>VLOOKUP(N43,[1]LEDEN!A$1:E$65536,2,FALSE)</f>
        <v>DEVOS Guido</v>
      </c>
      <c r="D43" s="37"/>
      <c r="E43" s="37"/>
      <c r="F43" s="35">
        <v>0</v>
      </c>
      <c r="G43" s="35"/>
      <c r="H43" s="35">
        <v>29</v>
      </c>
      <c r="I43" s="35">
        <v>48</v>
      </c>
      <c r="J43" s="38">
        <f>ROUNDDOWN(H43/I43,3)</f>
        <v>0.60399999999999998</v>
      </c>
      <c r="K43" s="35">
        <v>3</v>
      </c>
      <c r="L43" s="40">
        <v>4</v>
      </c>
      <c r="N43">
        <v>9263</v>
      </c>
    </row>
    <row r="44" spans="1:14" x14ac:dyDescent="0.2">
      <c r="B44" s="35">
        <v>3</v>
      </c>
      <c r="C44" s="36" t="str">
        <f>VLOOKUP(N44,[1]LEDEN!A$1:E$65536,2,FALSE)</f>
        <v>CREYF Fernand</v>
      </c>
      <c r="D44" s="37"/>
      <c r="E44" s="37"/>
      <c r="F44" s="35">
        <v>2</v>
      </c>
      <c r="G44" s="35"/>
      <c r="H44" s="35">
        <v>34</v>
      </c>
      <c r="I44" s="35">
        <v>43</v>
      </c>
      <c r="J44" s="38">
        <f>ROUNDDOWN(H44/I44,3)</f>
        <v>0.79</v>
      </c>
      <c r="K44" s="35">
        <v>4</v>
      </c>
      <c r="L44" s="40"/>
      <c r="N44">
        <v>7462</v>
      </c>
    </row>
    <row r="45" spans="1:14" x14ac:dyDescent="0.2">
      <c r="B45" s="35">
        <v>4</v>
      </c>
      <c r="C45" s="36" t="str">
        <f>VLOOKUP(N45,[1]LEDEN!A$1:E$65536,2,FALSE)</f>
        <v>LIBRECHT Geert</v>
      </c>
      <c r="D45" s="37"/>
      <c r="E45" s="37"/>
      <c r="F45" s="35">
        <v>0</v>
      </c>
      <c r="G45" s="35"/>
      <c r="H45" s="35">
        <v>31</v>
      </c>
      <c r="I45" s="35">
        <v>47</v>
      </c>
      <c r="J45" s="38">
        <f>ROUNDDOWN(H45/I45,3)</f>
        <v>0.65900000000000003</v>
      </c>
      <c r="K45" s="35">
        <v>5</v>
      </c>
      <c r="L45" s="40"/>
      <c r="N45">
        <v>4780</v>
      </c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ROUNDDOWN(H46/I46,2)</f>
        <v>#DIV/0!</v>
      </c>
      <c r="K46" s="35"/>
      <c r="L46" s="40"/>
    </row>
    <row r="47" spans="1:14" x14ac:dyDescent="0.2">
      <c r="A47" s="41"/>
      <c r="B47" s="42"/>
      <c r="C47" s="41"/>
      <c r="D47" s="41"/>
      <c r="E47" s="41" t="s">
        <v>17</v>
      </c>
      <c r="F47" s="43">
        <f>SUM(F42:F46)</f>
        <v>2</v>
      </c>
      <c r="G47" s="43">
        <f>SUM(G42:G46)</f>
        <v>0</v>
      </c>
      <c r="H47" s="43">
        <f>SUM(H42:H46)</f>
        <v>121</v>
      </c>
      <c r="I47" s="43">
        <f>SUM(I42:I46)</f>
        <v>169</v>
      </c>
      <c r="J47" s="44">
        <f>ROUNDDOWN(H47/I47,3)</f>
        <v>0.71499999999999997</v>
      </c>
      <c r="K47" s="43">
        <f>MAX(K42:K46)</f>
        <v>5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4" ht="6" customHeight="1" x14ac:dyDescent="0.2"/>
    <row r="50" spans="1:14" ht="13.5" customHeight="1" x14ac:dyDescent="0.2">
      <c r="A50" s="26" t="s">
        <v>9</v>
      </c>
      <c r="B50" s="27" t="str">
        <f>VLOOKUP(L50,[1]LEDEN!A$1:E$65536,2,FALSE)</f>
        <v>CREYF Fernand</v>
      </c>
      <c r="C50" s="26"/>
      <c r="D50" s="26"/>
      <c r="E50" s="26"/>
      <c r="F50" s="26" t="s">
        <v>10</v>
      </c>
      <c r="G50" s="28" t="str">
        <f>VLOOKUP(L50,[1]LEDEN!A$1:E$65536,3,FALSE)</f>
        <v>K.Br</v>
      </c>
      <c r="H50" s="28"/>
      <c r="I50" s="26"/>
      <c r="J50" s="29"/>
      <c r="K50" s="26"/>
      <c r="L50" s="30">
        <v>7462</v>
      </c>
    </row>
    <row r="52" spans="1:14" x14ac:dyDescent="0.2">
      <c r="F52" s="31" t="s">
        <v>11</v>
      </c>
      <c r="G52" s="32" t="s">
        <v>12</v>
      </c>
      <c r="H52" s="32">
        <v>2.2999999999999998</v>
      </c>
      <c r="I52" s="33" t="s">
        <v>13</v>
      </c>
      <c r="J52" s="34" t="s">
        <v>14</v>
      </c>
      <c r="K52" s="32" t="s">
        <v>15</v>
      </c>
      <c r="L52" s="32" t="s">
        <v>16</v>
      </c>
    </row>
    <row r="53" spans="1:14" x14ac:dyDescent="0.2">
      <c r="B53" s="35">
        <v>1</v>
      </c>
      <c r="C53" s="36" t="str">
        <f>VLOOKUP(N53,[1]LEDEN!A$1:E$65536,2,FALSE)</f>
        <v>DEVOS Guido</v>
      </c>
      <c r="D53" s="37"/>
      <c r="E53" s="37"/>
      <c r="F53" s="35">
        <v>0</v>
      </c>
      <c r="G53" s="35"/>
      <c r="H53" s="35">
        <v>16</v>
      </c>
      <c r="I53" s="35">
        <v>41</v>
      </c>
      <c r="J53" s="38">
        <f>ROUNDDOWN(H53/I53,3)</f>
        <v>0.39</v>
      </c>
      <c r="K53" s="35">
        <v>3</v>
      </c>
      <c r="L53" s="39"/>
      <c r="N53">
        <v>9263</v>
      </c>
    </row>
    <row r="54" spans="1:14" x14ac:dyDescent="0.2">
      <c r="B54" s="35">
        <v>2</v>
      </c>
      <c r="C54" s="36" t="str">
        <f>VLOOKUP(N54,[1]LEDEN!A$1:E$65536,2,FALSE)</f>
        <v>LIBRECHT Geert</v>
      </c>
      <c r="D54" s="37"/>
      <c r="E54" s="37"/>
      <c r="F54" s="35">
        <v>0</v>
      </c>
      <c r="G54" s="35"/>
      <c r="H54" s="35">
        <v>30</v>
      </c>
      <c r="I54" s="35">
        <v>44</v>
      </c>
      <c r="J54" s="38">
        <f>ROUNDDOWN(H54/I54,3)</f>
        <v>0.68100000000000005</v>
      </c>
      <c r="K54" s="35">
        <v>4</v>
      </c>
      <c r="L54" s="40">
        <v>5</v>
      </c>
      <c r="N54">
        <v>4780</v>
      </c>
    </row>
    <row r="55" spans="1:14" x14ac:dyDescent="0.2">
      <c r="B55" s="35">
        <v>3</v>
      </c>
      <c r="C55" s="36" t="str">
        <f>VLOOKUP(N55,[1]LEDEN!A$1:E$65536,2,FALSE)</f>
        <v>DE RUDDER David</v>
      </c>
      <c r="D55" s="37"/>
      <c r="E55" s="37"/>
      <c r="F55" s="35">
        <v>0</v>
      </c>
      <c r="G55" s="35"/>
      <c r="H55" s="35">
        <v>25</v>
      </c>
      <c r="I55" s="35">
        <v>43</v>
      </c>
      <c r="J55" s="38">
        <f>ROUNDDOWN(H55/I55,3)</f>
        <v>0.58099999999999996</v>
      </c>
      <c r="K55" s="35">
        <v>5</v>
      </c>
      <c r="L55" s="40"/>
      <c r="N55">
        <v>9955</v>
      </c>
    </row>
    <row r="56" spans="1:14" x14ac:dyDescent="0.2">
      <c r="B56" s="35">
        <v>4</v>
      </c>
      <c r="C56" s="36" t="str">
        <f>VLOOKUP(N56,[1]LEDEN!A$1:E$65536,2,FALSE)</f>
        <v>LEYN Philippe</v>
      </c>
      <c r="D56" s="37"/>
      <c r="E56" s="37"/>
      <c r="F56" s="35">
        <v>0</v>
      </c>
      <c r="G56" s="35"/>
      <c r="H56" s="35">
        <v>20</v>
      </c>
      <c r="I56" s="35">
        <v>62</v>
      </c>
      <c r="J56" s="38">
        <f>ROUNDDOWN(H56/I56,3)</f>
        <v>0.32200000000000001</v>
      </c>
      <c r="K56" s="35">
        <v>3</v>
      </c>
      <c r="L56" s="40"/>
      <c r="N56">
        <v>4778</v>
      </c>
    </row>
    <row r="57" spans="1:14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>
        <f>G57/8*7</f>
        <v>0</v>
      </c>
      <c r="I57" s="35"/>
      <c r="J57" s="38" t="e">
        <f>ROUNDDOWN(H57/I57,2)</f>
        <v>#DIV/0!</v>
      </c>
      <c r="K57" s="35"/>
      <c r="L57" s="40"/>
    </row>
    <row r="58" spans="1:14" x14ac:dyDescent="0.2">
      <c r="A58" s="41"/>
      <c r="B58" s="42"/>
      <c r="C58" s="41"/>
      <c r="D58" s="41"/>
      <c r="E58" s="41" t="s">
        <v>17</v>
      </c>
      <c r="F58" s="43">
        <f>SUM(F53:F57)</f>
        <v>0</v>
      </c>
      <c r="G58" s="43">
        <f>SUM(G53:G57)</f>
        <v>0</v>
      </c>
      <c r="H58" s="43">
        <f>SUM(H53:H57)</f>
        <v>91</v>
      </c>
      <c r="I58" s="43">
        <f>SUM(I53:I57)</f>
        <v>190</v>
      </c>
      <c r="J58" s="44">
        <f>ROUNDDOWN(H58/I58,3)</f>
        <v>0.47799999999999998</v>
      </c>
      <c r="K58" s="43">
        <f>MAX(K53:K57)</f>
        <v>5</v>
      </c>
      <c r="L58" s="45"/>
    </row>
    <row r="59" spans="1:14" ht="4.5" customHeight="1" thickBot="1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3" spans="1:14" x14ac:dyDescent="0.2">
      <c r="D63" s="50">
        <f ca="1">TODAY()</f>
        <v>42821</v>
      </c>
      <c r="H63" t="s">
        <v>19</v>
      </c>
    </row>
    <row r="64" spans="1:14" x14ac:dyDescent="0.2">
      <c r="H64" t="s">
        <v>20</v>
      </c>
    </row>
  </sheetData>
  <sheetCalcPr fullCalcOnLoad="1"/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2017-03-27T06:45:51Z</dcterms:created>
  <dcterms:modified xsi:type="dcterms:W3CDTF">2017-03-27T06:46:02Z</dcterms:modified>
</cp:coreProperties>
</file>