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C56" i="1"/>
  <c r="C55" i="1"/>
  <c r="C54" i="1"/>
  <c r="C53" i="1"/>
  <c r="G50" i="1"/>
  <c r="B50" i="1"/>
  <c r="K47" i="1"/>
  <c r="I47" i="1"/>
  <c r="G47" i="1"/>
  <c r="F47" i="1"/>
  <c r="H46" i="1"/>
  <c r="J46" i="1" s="1"/>
  <c r="C46" i="1"/>
  <c r="C45" i="1"/>
  <c r="H44" i="1"/>
  <c r="J44" i="1" s="1"/>
  <c r="C44" i="1"/>
  <c r="J43" i="1"/>
  <c r="H43" i="1"/>
  <c r="C43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C34" i="1"/>
  <c r="H33" i="1"/>
  <c r="J33" i="1" s="1"/>
  <c r="C33" i="1"/>
  <c r="J32" i="1"/>
  <c r="H32" i="1"/>
  <c r="C32" i="1"/>
  <c r="J31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C23" i="1"/>
  <c r="H22" i="1"/>
  <c r="H25" i="1" s="1"/>
  <c r="J25" i="1" s="1"/>
  <c r="C22" i="1"/>
  <c r="J21" i="1"/>
  <c r="H21" i="1"/>
  <c r="C21" i="1"/>
  <c r="J20" i="1"/>
  <c r="H20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C12" i="1"/>
  <c r="J11" i="1"/>
  <c r="C11" i="1"/>
  <c r="J10" i="1"/>
  <c r="C10" i="1"/>
  <c r="J9" i="1"/>
  <c r="C9" i="1"/>
  <c r="G6" i="1"/>
  <c r="B6" i="1"/>
  <c r="J22" i="1" l="1"/>
  <c r="J42" i="1"/>
</calcChain>
</file>

<file path=xl/sharedStrings.xml><?xml version="1.0" encoding="utf-8"?>
<sst xmlns="http://schemas.openxmlformats.org/spreadsheetml/2006/main" count="63" uniqueCount="24">
  <si>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</si>
  <si>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</si>
  <si>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</si>
  <si>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</si>
  <si>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BANDSTOTEN</t>
  </si>
  <si>
    <t xml:space="preserve">        KLEIN</t>
  </si>
  <si>
    <t>datum:</t>
  </si>
  <si>
    <t>Lokaal:</t>
  </si>
  <si>
    <t>BC ' 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</si>
  <si>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</si>
  <si>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</si>
  <si>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</si>
  <si>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</si>
  <si>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</si>
  <si>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</si>
  <si>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</si>
  <si>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</si>
  <si>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</si>
  <si>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</si>
  <si>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   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</si>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</sst>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2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bandstoten%20%20KB%202014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6"/>
      <sheetName val="gewf5"/>
      <sheetName val="gewf4"/>
      <sheetName val="gewf3"/>
      <sheetName val="gew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5" workbookViewId="0">
      <selection activeCell="Q11" sqref="Q11:Q14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42077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WITTEVRONGEL Dirk</v>
      </c>
      <c r="C6" s="22"/>
      <c r="D6" s="22"/>
      <c r="E6" s="22"/>
      <c r="F6" s="22" t="s">
        <v>10</v>
      </c>
      <c r="G6" s="24" t="str">
        <f>VLOOKUP(L6,[1]LEDEN!A$1:E$65536,3,FALSE)</f>
        <v>IBA</v>
      </c>
      <c r="H6" s="24"/>
      <c r="I6" s="22"/>
      <c r="J6" s="22"/>
      <c r="K6" s="22"/>
      <c r="L6" s="25">
        <v>1060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 xml:space="preserve">LIBRECHT Geert </v>
      </c>
      <c r="D9" s="32"/>
      <c r="E9" s="32"/>
      <c r="F9" s="30">
        <v>2</v>
      </c>
      <c r="G9" s="30">
        <v>80</v>
      </c>
      <c r="H9" s="30">
        <v>70</v>
      </c>
      <c r="I9" s="30">
        <v>14</v>
      </c>
      <c r="J9" s="33">
        <f t="shared" ref="J9:J11" si="0">ROUNDDOWN(H9/I9,2)</f>
        <v>5</v>
      </c>
      <c r="K9" s="30">
        <v>33</v>
      </c>
      <c r="L9" s="34">
        <v>1</v>
      </c>
      <c r="N9">
        <v>4780</v>
      </c>
    </row>
    <row r="10" spans="1:14" ht="15" customHeight="1" x14ac:dyDescent="0.2">
      <c r="B10" s="30">
        <v>2</v>
      </c>
      <c r="C10" s="31" t="str">
        <f>VLOOKUP(N10,[1]LEDEN!A$1:E$65536,2,FALSE)</f>
        <v>VERBEKEN Albert</v>
      </c>
      <c r="D10" s="32"/>
      <c r="E10" s="32"/>
      <c r="F10" s="30">
        <v>1</v>
      </c>
      <c r="G10" s="30">
        <v>80</v>
      </c>
      <c r="H10" s="30">
        <v>70</v>
      </c>
      <c r="I10" s="30">
        <v>14</v>
      </c>
      <c r="J10" s="33">
        <f t="shared" si="0"/>
        <v>5</v>
      </c>
      <c r="K10" s="30">
        <v>27</v>
      </c>
      <c r="L10" s="35"/>
      <c r="N10">
        <v>4443</v>
      </c>
    </row>
    <row r="11" spans="1:14" ht="15" customHeight="1" x14ac:dyDescent="0.2">
      <c r="B11" s="30">
        <v>3</v>
      </c>
      <c r="C11" s="31" t="str">
        <f>VLOOKUP(N11,[1]LEDEN!A$1:E$65536,2,FALSE)</f>
        <v>VAN LEUVENHAGE Dylan</v>
      </c>
      <c r="D11" s="32"/>
      <c r="E11" s="32"/>
      <c r="F11" s="30">
        <v>2</v>
      </c>
      <c r="G11" s="30">
        <v>80</v>
      </c>
      <c r="H11" s="30">
        <v>70</v>
      </c>
      <c r="I11" s="30">
        <v>15</v>
      </c>
      <c r="J11" s="33">
        <f t="shared" si="0"/>
        <v>4.66</v>
      </c>
      <c r="K11" s="30">
        <v>19</v>
      </c>
      <c r="L11" s="35"/>
      <c r="N11">
        <v>8674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6"/>
      <c r="K12" s="30"/>
      <c r="L12" s="35"/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6" t="e">
        <f>ROUNDDOWN(H13/I13,2)</f>
        <v>#DIV/0!</v>
      </c>
      <c r="K13" s="30"/>
      <c r="L13" s="35"/>
    </row>
    <row r="14" spans="1:14" ht="15" customHeight="1" x14ac:dyDescent="0.2">
      <c r="A14" s="37"/>
      <c r="B14" s="38"/>
      <c r="C14" s="37" t="s">
        <v>17</v>
      </c>
      <c r="D14" s="37"/>
      <c r="E14" s="37" t="s">
        <v>18</v>
      </c>
      <c r="F14" s="39">
        <f>SUM(F9:F13)</f>
        <v>5</v>
      </c>
      <c r="G14" s="39">
        <f>SUM(G9:G13)</f>
        <v>240</v>
      </c>
      <c r="H14" s="39">
        <f>SUM(H9:H13)</f>
        <v>210</v>
      </c>
      <c r="I14" s="39">
        <f>SUM(I9:I13)</f>
        <v>43</v>
      </c>
      <c r="J14" s="40">
        <f>ROUNDDOWN(H14/I14,2)</f>
        <v>4.88</v>
      </c>
      <c r="K14" s="39">
        <f>MAX(K9:K13)</f>
        <v>33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6" x14ac:dyDescent="0.2">
      <c r="A17" s="22" t="s">
        <v>9</v>
      </c>
      <c r="B17" s="23" t="str">
        <f>VLOOKUP(L17,[1]LEDEN!A$1:E$65536,2,FALSE)</f>
        <v>VAN LEUVENHAGE Dylan</v>
      </c>
      <c r="C17" s="22"/>
      <c r="D17" s="22"/>
      <c r="E17" s="22"/>
      <c r="F17" s="22" t="s">
        <v>10</v>
      </c>
      <c r="G17" s="24" t="str">
        <f>VLOOKUP(L17,[1]LEDEN!A$1:E$65536,3,FALSE)</f>
        <v>BCSK</v>
      </c>
      <c r="H17" s="24"/>
      <c r="I17" s="22"/>
      <c r="J17" s="22"/>
      <c r="K17" s="22"/>
      <c r="L17" s="25">
        <v>8674</v>
      </c>
    </row>
    <row r="18" spans="1:16" ht="6" customHeight="1" x14ac:dyDescent="0.2"/>
    <row r="19" spans="1:16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6" x14ac:dyDescent="0.2">
      <c r="B20" s="30">
        <v>1</v>
      </c>
      <c r="C20" s="31" t="str">
        <f>VLOOKUP(N20,[1]LEDEN!A$1:E$65536,2,FALSE)</f>
        <v>VERBEKEN Albert</v>
      </c>
      <c r="D20" s="32"/>
      <c r="E20" s="32"/>
      <c r="F20" s="30">
        <v>2</v>
      </c>
      <c r="G20" s="30">
        <v>80</v>
      </c>
      <c r="H20" s="45">
        <f>G20/8*7</f>
        <v>70</v>
      </c>
      <c r="I20" s="30">
        <v>13</v>
      </c>
      <c r="J20" s="33">
        <f t="shared" ref="J20:J22" si="1">ROUNDDOWN(H20/I20,2)</f>
        <v>5.38</v>
      </c>
      <c r="K20" s="30">
        <v>30</v>
      </c>
      <c r="L20" s="34">
        <v>2</v>
      </c>
      <c r="N20">
        <v>4443</v>
      </c>
    </row>
    <row r="21" spans="1:16" ht="12.75" customHeight="1" x14ac:dyDescent="0.2">
      <c r="B21" s="30">
        <v>2</v>
      </c>
      <c r="C21" s="31" t="str">
        <f>VLOOKUP(N21,[1]LEDEN!A$1:E$65536,2,FALSE)</f>
        <v xml:space="preserve">LIBRECHT Geert </v>
      </c>
      <c r="D21" s="32"/>
      <c r="E21" s="32"/>
      <c r="F21" s="30">
        <v>1</v>
      </c>
      <c r="G21" s="30">
        <v>80</v>
      </c>
      <c r="H21" s="45">
        <f t="shared" ref="H21:H22" si="2">G21/8*7</f>
        <v>70</v>
      </c>
      <c r="I21" s="30">
        <v>13</v>
      </c>
      <c r="J21" s="33">
        <f t="shared" si="1"/>
        <v>5.38</v>
      </c>
      <c r="K21" s="30">
        <v>19</v>
      </c>
      <c r="L21" s="35"/>
      <c r="N21">
        <v>4780</v>
      </c>
    </row>
    <row r="22" spans="1:16" ht="12.75" customHeight="1" x14ac:dyDescent="0.2">
      <c r="B22" s="30">
        <v>3</v>
      </c>
      <c r="C22" s="31" t="str">
        <f>VLOOKUP(N22,[1]LEDEN!A$1:E$65536,2,FALSE)</f>
        <v>WITTEVRONGEL Dirk</v>
      </c>
      <c r="D22" s="32"/>
      <c r="E22" s="32"/>
      <c r="F22" s="30">
        <v>0</v>
      </c>
      <c r="G22" s="30">
        <v>61</v>
      </c>
      <c r="H22" s="45">
        <f t="shared" si="2"/>
        <v>53.375</v>
      </c>
      <c r="I22" s="30">
        <v>15</v>
      </c>
      <c r="J22" s="33">
        <f t="shared" si="1"/>
        <v>3.55</v>
      </c>
      <c r="K22" s="30">
        <v>12</v>
      </c>
      <c r="L22" s="35"/>
      <c r="N22">
        <v>1060</v>
      </c>
    </row>
    <row r="23" spans="1:16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6"/>
      <c r="K23" s="30"/>
      <c r="L23" s="35"/>
    </row>
    <row r="24" spans="1:16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6" t="e">
        <f>ROUNDDOWN(H24/I24,2)</f>
        <v>#DIV/0!</v>
      </c>
      <c r="K24" s="30"/>
      <c r="L24" s="35"/>
    </row>
    <row r="25" spans="1:16" x14ac:dyDescent="0.2">
      <c r="A25" s="37"/>
      <c r="B25" s="38"/>
      <c r="C25" s="37" t="s">
        <v>17</v>
      </c>
      <c r="D25" s="37"/>
      <c r="E25" s="37" t="s">
        <v>18</v>
      </c>
      <c r="F25" s="39">
        <f>SUM(F20:F24)</f>
        <v>3</v>
      </c>
      <c r="G25" s="39">
        <f>SUM(G20:G24)</f>
        <v>221</v>
      </c>
      <c r="H25" s="46">
        <f>SUM(H20:H24)</f>
        <v>193.375</v>
      </c>
      <c r="I25" s="39">
        <f>SUM(I20:I24)</f>
        <v>41</v>
      </c>
      <c r="J25" s="40">
        <f>ROUNDDOWN(H25/I25,2)</f>
        <v>4.71</v>
      </c>
      <c r="K25" s="39">
        <f>MAX(K20:K24)</f>
        <v>30</v>
      </c>
      <c r="L25" s="41"/>
    </row>
    <row r="26" spans="1:16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6" ht="3.75" customHeight="1" x14ac:dyDescent="0.2"/>
    <row r="28" spans="1:16" x14ac:dyDescent="0.2">
      <c r="A28" s="22" t="s">
        <v>9</v>
      </c>
      <c r="B28" s="23" t="str">
        <f>VLOOKUP(L28,[1]LEDEN!A$1:E$65536,2,FALSE)</f>
        <v xml:space="preserve">LIBRECHT Geert </v>
      </c>
      <c r="C28" s="22"/>
      <c r="D28" s="22"/>
      <c r="E28" s="22"/>
      <c r="F28" s="22" t="s">
        <v>10</v>
      </c>
      <c r="G28" s="24" t="str">
        <f>VLOOKUP(L28,[1]LEDEN!A$1:E$65536,3,FALSE)</f>
        <v>OBA</v>
      </c>
      <c r="H28" s="24"/>
      <c r="I28" s="22"/>
      <c r="J28" s="22"/>
      <c r="K28" s="22"/>
      <c r="L28" s="25">
        <v>4780</v>
      </c>
    </row>
    <row r="29" spans="1:16" ht="7.5" customHeight="1" x14ac:dyDescent="0.2"/>
    <row r="30" spans="1:16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  <c r="P30" t="s">
        <v>19</v>
      </c>
    </row>
    <row r="31" spans="1:16" x14ac:dyDescent="0.2">
      <c r="B31" s="30">
        <v>1</v>
      </c>
      <c r="C31" s="31" t="str">
        <f>VLOOKUP(N31,[1]LEDEN!A$1:E$65536,2,FALSE)</f>
        <v>WITTEVRONGEL Dirk</v>
      </c>
      <c r="D31" s="32"/>
      <c r="E31" s="32"/>
      <c r="F31" s="30">
        <v>0</v>
      </c>
      <c r="G31" s="30">
        <v>65</v>
      </c>
      <c r="H31" s="45">
        <f>G31/8*7</f>
        <v>56.875</v>
      </c>
      <c r="I31" s="30">
        <v>14</v>
      </c>
      <c r="J31" s="33">
        <f t="shared" ref="J31:J33" si="3">ROUNDDOWN(H31/I31,2)</f>
        <v>4.0599999999999996</v>
      </c>
      <c r="K31" s="30">
        <v>33</v>
      </c>
      <c r="L31" s="34">
        <v>3</v>
      </c>
      <c r="N31">
        <v>1060</v>
      </c>
    </row>
    <row r="32" spans="1:16" ht="12.75" customHeight="1" x14ac:dyDescent="0.2">
      <c r="B32" s="30">
        <v>2</v>
      </c>
      <c r="C32" s="31" t="str">
        <f>VLOOKUP(N32,[1]LEDEN!A$1:E$65536,2,FALSE)</f>
        <v>VAN LEUVENHAGE Dylan</v>
      </c>
      <c r="D32" s="32"/>
      <c r="E32" s="32"/>
      <c r="F32" s="30">
        <v>1</v>
      </c>
      <c r="G32" s="30">
        <v>80</v>
      </c>
      <c r="H32" s="45">
        <f t="shared" ref="H32:H33" si="4">G32/8*7</f>
        <v>70</v>
      </c>
      <c r="I32" s="30">
        <v>13</v>
      </c>
      <c r="J32" s="33">
        <f t="shared" si="3"/>
        <v>5.38</v>
      </c>
      <c r="K32" s="30">
        <v>20</v>
      </c>
      <c r="L32" s="35"/>
      <c r="N32">
        <v>8674</v>
      </c>
    </row>
    <row r="33" spans="1:14" ht="12.75" customHeight="1" x14ac:dyDescent="0.2">
      <c r="B33" s="30">
        <v>3</v>
      </c>
      <c r="C33" s="31" t="str">
        <f>VLOOKUP(N33,[1]LEDEN!A$1:E$65536,2,FALSE)</f>
        <v>VERBEKEN Albert</v>
      </c>
      <c r="D33" s="32"/>
      <c r="E33" s="32"/>
      <c r="F33" s="30">
        <v>2</v>
      </c>
      <c r="G33" s="30">
        <v>80</v>
      </c>
      <c r="H33" s="45">
        <f t="shared" si="4"/>
        <v>70</v>
      </c>
      <c r="I33" s="30">
        <v>15</v>
      </c>
      <c r="J33" s="33">
        <f t="shared" si="3"/>
        <v>4.66</v>
      </c>
      <c r="K33" s="30">
        <v>28</v>
      </c>
      <c r="L33" s="35"/>
      <c r="N33">
        <v>4443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/>
      <c r="I34" s="30"/>
      <c r="J34" s="36"/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6" t="e">
        <f>ROUNDDOWN(H35/I35,2)</f>
        <v>#DIV/0!</v>
      </c>
      <c r="K35" s="30"/>
      <c r="L35" s="35"/>
    </row>
    <row r="36" spans="1:14" x14ac:dyDescent="0.2">
      <c r="A36" s="37"/>
      <c r="B36" s="38"/>
      <c r="C36" s="37" t="s">
        <v>17</v>
      </c>
      <c r="D36" s="37"/>
      <c r="E36" s="37" t="s">
        <v>18</v>
      </c>
      <c r="F36" s="39">
        <f>SUM(F31:F35)</f>
        <v>3</v>
      </c>
      <c r="G36" s="39">
        <f>SUM(G31:G35)</f>
        <v>225</v>
      </c>
      <c r="H36" s="46">
        <f>SUM(H31:H35)</f>
        <v>196.875</v>
      </c>
      <c r="I36" s="39">
        <f>SUM(I31:I35)</f>
        <v>42</v>
      </c>
      <c r="J36" s="40">
        <f>ROUNDDOWN(H36/I36,2)</f>
        <v>4.68</v>
      </c>
      <c r="K36" s="39">
        <f>MAX(K31:K35)</f>
        <v>33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VERBEKEN Albert</v>
      </c>
      <c r="C39" s="22"/>
      <c r="D39" s="22"/>
      <c r="E39" s="22"/>
      <c r="F39" s="22" t="s">
        <v>10</v>
      </c>
      <c r="G39" s="24" t="str">
        <f>VLOOKUP(L39,[1]LEDEN!A$1:E$65536,3,FALSE)</f>
        <v>K.ME</v>
      </c>
      <c r="H39" s="24"/>
      <c r="I39" s="22"/>
      <c r="J39" s="22"/>
      <c r="K39" s="22"/>
      <c r="L39" s="25">
        <v>4443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ht="12.75" customHeight="1" x14ac:dyDescent="0.2">
      <c r="B42" s="30">
        <v>1</v>
      </c>
      <c r="C42" s="31" t="str">
        <f>VLOOKUP(N42,[1]LEDEN!A$1:E$65536,2,FALSE)</f>
        <v>VAN LEUVENHAGE Dylan</v>
      </c>
      <c r="D42" s="32"/>
      <c r="E42" s="32"/>
      <c r="F42" s="30">
        <v>0</v>
      </c>
      <c r="G42" s="30">
        <v>48</v>
      </c>
      <c r="H42" s="45">
        <f>G42/8*7</f>
        <v>42</v>
      </c>
      <c r="I42" s="30">
        <v>13</v>
      </c>
      <c r="J42" s="33">
        <f t="shared" ref="J42:J44" si="5">ROUNDDOWN(H42/I42,2)</f>
        <v>3.23</v>
      </c>
      <c r="K42" s="30">
        <v>12</v>
      </c>
      <c r="L42" s="34">
        <v>4</v>
      </c>
      <c r="N42">
        <v>8674</v>
      </c>
    </row>
    <row r="43" spans="1:14" ht="16.5" customHeight="1" x14ac:dyDescent="0.2">
      <c r="B43" s="30">
        <v>2</v>
      </c>
      <c r="C43" s="31" t="str">
        <f>VLOOKUP(N43,[1]LEDEN!A$1:E$65536,2,FALSE)</f>
        <v>WITTEVRONGEL Dirk</v>
      </c>
      <c r="D43" s="32"/>
      <c r="E43" s="32"/>
      <c r="F43" s="30">
        <v>1</v>
      </c>
      <c r="G43" s="30">
        <v>80</v>
      </c>
      <c r="H43" s="45">
        <f t="shared" ref="H43:H44" si="6">G43/8*7</f>
        <v>70</v>
      </c>
      <c r="I43" s="30">
        <v>14</v>
      </c>
      <c r="J43" s="33">
        <f t="shared" si="5"/>
        <v>5</v>
      </c>
      <c r="K43" s="30">
        <v>27</v>
      </c>
      <c r="L43" s="35"/>
      <c r="N43">
        <v>1060</v>
      </c>
    </row>
    <row r="44" spans="1:14" ht="14.25" customHeight="1" x14ac:dyDescent="0.2">
      <c r="B44" s="30">
        <v>3</v>
      </c>
      <c r="C44" s="31" t="str">
        <f>VLOOKUP(N44,[1]LEDEN!A$1:E$65536,2,FALSE)</f>
        <v xml:space="preserve">LIBRECHT Geert </v>
      </c>
      <c r="D44" s="32"/>
      <c r="E44" s="32"/>
      <c r="F44" s="30">
        <v>0</v>
      </c>
      <c r="G44" s="30">
        <v>47</v>
      </c>
      <c r="H44" s="45">
        <f t="shared" si="6"/>
        <v>41.125</v>
      </c>
      <c r="I44" s="30">
        <v>15</v>
      </c>
      <c r="J44" s="33">
        <f t="shared" si="5"/>
        <v>2.74</v>
      </c>
      <c r="K44" s="30">
        <v>10</v>
      </c>
      <c r="L44" s="35"/>
      <c r="N44">
        <v>4780</v>
      </c>
    </row>
    <row r="45" spans="1:14" ht="16.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6"/>
      <c r="K45" s="30"/>
      <c r="L45" s="35"/>
    </row>
    <row r="46" spans="1:14" ht="44.2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6" t="e">
        <f>ROUNDDOWN(H46/I46,2)</f>
        <v>#DIV/0!</v>
      </c>
      <c r="K46" s="30"/>
      <c r="L46" s="35"/>
    </row>
    <row r="47" spans="1:14" ht="12.75" customHeight="1" x14ac:dyDescent="0.2">
      <c r="A47" s="37"/>
      <c r="B47" s="38"/>
      <c r="C47" s="37" t="s">
        <v>17</v>
      </c>
      <c r="D47" s="37"/>
      <c r="E47" s="37" t="s">
        <v>18</v>
      </c>
      <c r="F47" s="39">
        <f>SUM(F42:F46)</f>
        <v>1</v>
      </c>
      <c r="G47" s="39">
        <f>SUM(G42:G46)</f>
        <v>175</v>
      </c>
      <c r="H47" s="46">
        <f>SUM(H42:H46)</f>
        <v>153.125</v>
      </c>
      <c r="I47" s="39">
        <f>SUM(I42:I46)</f>
        <v>42</v>
      </c>
      <c r="J47" s="40">
        <f>ROUNDDOWN(H47/I47,2)</f>
        <v>3.64</v>
      </c>
      <c r="K47" s="39">
        <f>MAX(K42:K46)</f>
        <v>27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6" customHeight="1" x14ac:dyDescent="0.2"/>
    <row r="50" spans="1:12" ht="13.5" hidden="1" customHeight="1" x14ac:dyDescent="0.2">
      <c r="A50" s="22" t="s">
        <v>9</v>
      </c>
      <c r="B50" s="23" t="str">
        <f>VLOOKUP(L50,[1]LEDEN!A$1:E$65536,2,FALSE)</f>
        <v>VAN MUYLEM Norbert</v>
      </c>
      <c r="C50" s="22"/>
      <c r="D50" s="22"/>
      <c r="E50" s="22"/>
      <c r="F50" s="22" t="s">
        <v>10</v>
      </c>
      <c r="G50" s="24" t="str">
        <f>VLOOKUP(L50,[1]LEDEN!A$1:E$65536,3,FALSE)</f>
        <v>KOH</v>
      </c>
      <c r="H50" s="24"/>
      <c r="I50" s="22"/>
      <c r="J50" s="22"/>
      <c r="K50" s="22"/>
      <c r="L50" s="25">
        <v>4348</v>
      </c>
    </row>
    <row r="51" spans="1:12" hidden="1" x14ac:dyDescent="0.2"/>
    <row r="52" spans="1:12" hidden="1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2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/>
      <c r="I53" s="30"/>
      <c r="J53" s="36"/>
      <c r="K53" s="30"/>
      <c r="L53" s="47"/>
    </row>
    <row r="54" spans="1:12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/>
      <c r="I54" s="30"/>
      <c r="J54" s="36"/>
      <c r="K54" s="30"/>
      <c r="L54" s="35"/>
    </row>
    <row r="55" spans="1:12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/>
      <c r="I55" s="30"/>
      <c r="J55" s="36"/>
      <c r="K55" s="30"/>
      <c r="L55" s="35"/>
    </row>
    <row r="56" spans="1:12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/>
      <c r="I56" s="30"/>
      <c r="J56" s="36"/>
      <c r="K56" s="30"/>
      <c r="L56" s="35"/>
    </row>
    <row r="57" spans="1:12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6" t="e">
        <f>ROUNDDOWN(H57/I57,2)</f>
        <v>#DIV/0!</v>
      </c>
      <c r="K57" s="30"/>
      <c r="L57" s="35"/>
    </row>
    <row r="58" spans="1:12" hidden="1" x14ac:dyDescent="0.2">
      <c r="A58" s="37"/>
      <c r="B58" s="38"/>
      <c r="C58" s="37"/>
      <c r="D58" s="37"/>
      <c r="E58" s="37" t="s">
        <v>18</v>
      </c>
      <c r="F58" s="39">
        <f>SUM(F53:F57)</f>
        <v>0</v>
      </c>
      <c r="G58" s="39">
        <f>SUM(G53:G57)</f>
        <v>0</v>
      </c>
      <c r="H58" s="39">
        <f>SUM(H53:H57)</f>
        <v>0</v>
      </c>
      <c r="I58" s="39">
        <f>SUM(I53:I57)</f>
        <v>0</v>
      </c>
      <c r="J58" s="40" t="e">
        <f>ROUNDDOWN(H58/I58,2)</f>
        <v>#DIV/0!</v>
      </c>
      <c r="K58" s="39">
        <f>MAX(K53:K57)</f>
        <v>0</v>
      </c>
      <c r="L58" s="48"/>
    </row>
    <row r="59" spans="1:12" ht="4.5" hidden="1" customHeight="1" x14ac:dyDescent="0.2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idden="1" x14ac:dyDescent="0.2">
      <c r="C60" t="s">
        <v>20</v>
      </c>
    </row>
    <row r="61" spans="1:12" hidden="1" x14ac:dyDescent="0.2"/>
    <row r="63" spans="1:12" x14ac:dyDescent="0.2">
      <c r="D63" s="49">
        <v>42078</v>
      </c>
      <c r="H63" t="s">
        <v>21</v>
      </c>
      <c r="I63" t="s">
        <v>22</v>
      </c>
    </row>
    <row r="64" spans="1:12" x14ac:dyDescent="0.2">
      <c r="H64" s="50" t="s">
        <v>23</v>
      </c>
      <c r="I64" s="50"/>
      <c r="J64" s="50"/>
    </row>
  </sheetData>
  <sheetCalcPr fullCalcOnLoad="1"/>
  <mergeCells count="9">
    <mergeCell ref="L42:L47"/>
    <mergeCell ref="L54:L57"/>
    <mergeCell ref="H64:J64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2015-03-15T19:45:40Z</dcterms:created>
  <dcterms:modified xsi:type="dcterms:W3CDTF">2015-03-15T19:46:20Z</dcterms:modified>
</cp:coreProperties>
</file>