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5DECE279-7A1E-42F0-857E-97A9689413AB}" xr6:coauthVersionLast="40" xr6:coauthVersionMax="40" xr10:uidLastSave="{00000000-0000-0000-0000-000000000000}"/>
  <bookViews>
    <workbookView xWindow="0" yWindow="0" windowWidth="23040" windowHeight="8988" xr2:uid="{4445D216-C2E5-4E18-9ABB-5470C05844C6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J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36" i="1" l="1"/>
  <c r="J46" i="1"/>
</calcChain>
</file>

<file path=xl/sharedStrings.xml><?xml version="1.0" encoding="utf-8"?>
<sst xmlns="http://schemas.openxmlformats.org/spreadsheetml/2006/main" count="55" uniqueCount="24">
  <si>
    <t>K.B.B.B.</t>
  </si>
  <si>
    <t xml:space="preserve">                         GEWEST   BEIDE VLAANDEREN</t>
  </si>
  <si>
    <t>F.R.B.B.</t>
  </si>
  <si>
    <t>Kompetitie:</t>
  </si>
  <si>
    <t xml:space="preserve"> Districtfinale 3° KLASSE BANDSTOTEN</t>
  </si>
  <si>
    <t xml:space="preserve">        MATCH</t>
  </si>
  <si>
    <t>datum:</t>
  </si>
  <si>
    <t>Lokaal:</t>
  </si>
  <si>
    <t>KBC Gilde Hoger Op</t>
  </si>
  <si>
    <t xml:space="preserve">District : </t>
  </si>
  <si>
    <t>zuidwestvl.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</si>
  <si>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</si>
  <si>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</si>
  <si>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</si>
  <si>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</si>
  <si>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</si>
  <si>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</si>
  <si>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</si>
  <si>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</si>
  <si>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</si>
  <si>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</si>
  <si>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PROM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</si>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</sst>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6" fillId="0" borderId="9" xfId="0" applyFont="1" applyBorder="1" applyAlignment="1">
      <alignment horizontal="left"/>
    </xf>
    <xf numFmtId="0" fontId="6" fillId="0" borderId="9" xfId="0" quotePrefix="1" applyFont="1" applyBorder="1"/>
    <xf numFmtId="0" fontId="7" fillId="2" borderId="10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9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11" fillId="2" borderId="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50</xdr:row>
      <xdr:rowOff>0</xdr:rowOff>
    </xdr:from>
    <xdr:to>
      <xdr:col>12</xdr:col>
      <xdr:colOff>22860</xdr:colOff>
      <xdr:row>53</xdr:row>
      <xdr:rowOff>99060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19E01462-0ED0-43B9-B489-8BFFE832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48500"/>
          <a:ext cx="56464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EN%20DISTRICTFINALES%20BAND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NATID</v>
          </cell>
          <cell r="B1" t="str">
            <v>NAAM</v>
          </cell>
          <cell r="E1" t="str">
            <v>CLUBNR</v>
          </cell>
          <cell r="F1" t="str">
            <v>STRAAT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  <cell r="F2" t="str">
            <v>Kwadeplasstraat  85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  <cell r="F3" t="str">
            <v>Kerkstraat 82 bus 12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  <cell r="F4" t="str">
            <v>Paul Permentierlaan  88 / 14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  <cell r="F5" t="str">
            <v>Sylvain Dupuisstrtaat 15 bus 01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  <cell r="F6" t="str">
            <v>Parkstraat 19  bus 2 B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  <cell r="F7" t="str">
            <v>Sint Jozefstraat 7 bus 11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  <cell r="F8" t="str">
            <v>Acacialaan 46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  <cell r="F9" t="str">
            <v>Molemeers 1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  <cell r="F10" t="str">
            <v>Sint Andriesstraat  6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  <cell r="F11" t="str">
            <v>Hoogwielkestraat 66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  <cell r="F12" t="str">
            <v>Leurdersstraat 13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  <cell r="F13" t="str">
            <v>Surmontstraat 18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  <cell r="F14" t="str">
            <v>Vredelaan 63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  <cell r="F15" t="str">
            <v>Roeselarebaan  7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  <cell r="F16" t="str">
            <v>Sportlaan  49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  <cell r="F17" t="str">
            <v>Essestraat 92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  <cell r="F18" t="str">
            <v>Pastoriestraat 148 bus 1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  <cell r="F19" t="str">
            <v>Ruddervoordestraat 211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  <cell r="F20" t="str">
            <v>Oude Bruggeweg  40 C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  <cell r="F21" t="str">
            <v>Fazantendreef 4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  <cell r="F22" t="str">
            <v>Brugsesteenweg 26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  <cell r="F23" t="str">
            <v>Goedeboterstraat 112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  <cell r="F24" t="str">
            <v>Marktplein 16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  <cell r="F25" t="str">
            <v>Brugsesteenweg 26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  <cell r="F26" t="str">
            <v>Groeningestraat 33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  <cell r="F27" t="str">
            <v>Kasteeldreef 35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  <cell r="F28" t="str">
            <v>Leffingestraat 6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  <cell r="F29" t="str">
            <v>Marktplein 16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  <cell r="F30" t="str">
            <v>Dilbeeklaan 15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  <cell r="F31" t="str">
            <v>Goedeboterstraat 112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  <cell r="F32" t="str">
            <v>Schelpestraat 10 bus 1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  <cell r="F33" t="str">
            <v>Schelpestraat 10 bus 1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  <cell r="F34" t="str">
            <v>Leffingestraat 6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  <cell r="F35" t="str">
            <v>Populierenlaan 12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  <cell r="F36" t="str">
            <v>Westkerkestraat 157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  <cell r="F37" t="str">
            <v>Kasteeldreef 35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  <cell r="F38" t="str">
            <v>Sint Andriesstraat  6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  <cell r="F39" t="str">
            <v>Ichtegemststraat 97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  <cell r="F40" t="str">
            <v>Serafin Declerckstraat  7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  <cell r="F41" t="str">
            <v>Leurdersstraat 13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  <cell r="F42" t="str">
            <v>Klijtenstraat 85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  <cell r="F43" t="str">
            <v>Duinenweg  31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  <cell r="F44" t="str">
            <v>Warandestraat 25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  <cell r="F45" t="str">
            <v>Hertogenstraat  70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  <cell r="F46" t="str">
            <v>Karreweg 16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  <cell r="F47" t="str">
            <v>Oostmolenstraat 15 / 1/F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  <cell r="F48" t="str">
            <v>Lettenburgstraat 4 bus C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  <cell r="F49" t="str">
            <v>Tulpenstraat 36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  <cell r="F50" t="str">
            <v>Baljuwlaan 40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  <cell r="F51" t="str">
            <v>Nieuwe Kerkstraat 24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  <cell r="F52" t="str">
            <v>Van Walcherenstraat 1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  <cell r="F53" t="str">
            <v>Vakekerkweg  64 B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  <cell r="F54" t="str">
            <v>Kuiperstraat 10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  <cell r="F55" t="str">
            <v>Leffingestraat 6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  <cell r="F56" t="str">
            <v>Edward Dejansstraat 1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  <cell r="F57" t="str">
            <v>Zeebruggelaan 59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  <cell r="F58" t="str">
            <v>Molendijk 3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  <cell r="F59" t="str">
            <v>Doornhut 8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  <cell r="F60" t="str">
            <v>Guido Gezellelaan  47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  <cell r="F61" t="str">
            <v>Goudfazantenlaan 8 bus 0001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  <cell r="F62" t="str">
            <v>De Gotelaar  25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  <cell r="F63" t="str">
            <v>Weldadigheidstraat 6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  <cell r="F64" t="str">
            <v>M. Van Dammestraat 6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  <cell r="F65" t="str">
            <v>Vestingstraat 79/8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  <cell r="F66" t="str">
            <v>Bataviiastraat 18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  <cell r="F67" t="str">
            <v>Gentsesteenweg 17 B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  <cell r="F68" t="str">
            <v>Koning Albert 1 Laan  195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  <cell r="F69" t="str">
            <v>Oudenburgweg 43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  <cell r="F70" t="str">
            <v>Jordaenslaan  33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  <cell r="F71" t="str">
            <v>Zeemansstraat 7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  <cell r="F72" t="str">
            <v>Komvest 11 bus 3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  <cell r="F73" t="str">
            <v>Grote Straat  209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  <cell r="F74" t="str">
            <v>Dorpstraat  109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  <cell r="F75" t="str">
            <v>J.Gadeynehelling 1 bus 2.09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  <cell r="F76" t="str">
            <v>Ten Wallenstraat  15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  <cell r="F77" t="str">
            <v>Westmoere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  <cell r="F78" t="str">
            <v>Zeedijk  140 / 53C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  <cell r="F79" t="str">
            <v>Oude Staatsbaan 93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  <cell r="F80" t="str">
            <v>Daverlostraat  175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  <cell r="F81" t="str">
            <v>Cornelis  Everaertstraat  26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  <cell r="F82" t="str">
            <v>Van Walcherenstraat 1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  <cell r="F83" t="str">
            <v>Reigerzele 4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  <cell r="F84" t="str">
            <v>Brugsesteenweg 26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  <cell r="F85" t="str">
            <v>Nieuwstraat 25  A 4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  <cell r="F86" t="str">
            <v>Nieuwpoortsesteenweg 29 bus 5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  <cell r="F87" t="str">
            <v>Heidestraat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  <cell r="F88" t="str">
            <v>Prins Karellaan 2 bus 11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  <cell r="F89" t="str">
            <v>Oud Vliegveld 9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  <cell r="F90" t="str">
            <v>Nieuwpoortsteenweg 412 bus 5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  <cell r="F91" t="str">
            <v>H.Borgerstraat 16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  <cell r="F92" t="str">
            <v>Prins Karellaan 2 bus 11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  <cell r="F93" t="str">
            <v>Groeningestraat 33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  <cell r="F94" t="str">
            <v>Duinenweg 143 - Park Pollentier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  <cell r="F95" t="str">
            <v>Elisabethlaan  25  bus  0101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  <cell r="F96" t="str">
            <v>Nieuwpoortsesteenweg 647/401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  <cell r="F97" t="str">
            <v>Burgem.J.Lievensstr. 32 C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  <cell r="F98" t="str">
            <v>Meeuwenlaan 2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  <cell r="F99" t="str">
            <v>Ibisstraat 22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  <cell r="F100" t="str">
            <v>Leeuwerikkenstraat 182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  <cell r="F101" t="str">
            <v>Terjodendries 64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  <cell r="F102" t="str">
            <v>Troonstraat  26 bus 0709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  <cell r="F103" t="str">
            <v>A. Ruzettelaan 157 bus 215 W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  <cell r="F104" t="str">
            <v>Zilverstraat  8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  <cell r="F105" t="str">
            <v>Troonstraat  26 bus 168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  <cell r="F106" t="str">
            <v>K. Janssenslaan 51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  <cell r="F107" t="str">
            <v>Nieuwpoortsesteenweg 29 bus 5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  <cell r="F108" t="str">
            <v>Zeedijk 190 bus 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  <cell r="F109" t="str">
            <v>Prinsenvelddreed 61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  <cell r="F110" t="str">
            <v>Kortemarkstraat  5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  <cell r="F111" t="str">
            <v>Manestraat 25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  <cell r="F112" t="str">
            <v>Rue de la Vendéé 51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  <cell r="F113" t="str">
            <v>Leeuwerikkenstraat 182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  <cell r="F114" t="str">
            <v>Schaarstraat 76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  <cell r="F115" t="str">
            <v>Olmenlaan 27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  <cell r="F116" t="str">
            <v>Dorpsstraat  27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  <cell r="F117" t="str">
            <v xml:space="preserve">Voorhavenlaan  120 bus 3 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  <cell r="F118" t="str">
            <v>Polderstraat 123 bus 0301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  <cell r="F119" t="str">
            <v>Moubekestraat 64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  <cell r="F120" t="str">
            <v>Kwintebankstraat 2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  <cell r="F121" t="str">
            <v>Dr.Verhaeghestraat 88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  <cell r="F122" t="str">
            <v>Leopoldlaan 36 bus 0101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  <cell r="F123" t="str">
            <v>Troonstraat 26 bus 06/03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  <cell r="F124" t="str">
            <v>Mariakerkelaan 116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  <cell r="F125" t="str">
            <v>Van Iseghemlaan  104 bus 501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  <cell r="F126" t="str">
            <v>Stokkellaan 181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  <cell r="F127" t="str">
            <v>Westenlaan 1 bus 801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  <cell r="F128" t="str">
            <v>Kwintebankstraat 4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  <cell r="F129" t="str">
            <v>Kwintebankstraat 2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  <cell r="F130" t="str">
            <v>Meeuwenlaan 2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  <cell r="F131" t="str">
            <v>Raversijdestraat 27 bus 0601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  <cell r="F132" t="str">
            <v xml:space="preserve">Duinenzichterf 13 bus 02/01 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  <cell r="F133" t="str">
            <v>Slachtersstraat 42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  <cell r="F134" t="str">
            <v>Madeliefjeslaan 6 bus 1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  <cell r="F135" t="str">
            <v>Burgem.J.Lievensstr. 32 C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  <cell r="F136" t="str">
            <v>Zeedijk 121 bis 1002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  <cell r="F137" t="str">
            <v>Ppapegaaistraat 20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  <cell r="F138" t="str">
            <v>Nieuwpoortsesteenweg 647/401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  <cell r="F139" t="str">
            <v xml:space="preserve">Duinenzichterf 13 bus 02/01 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  <cell r="F140" t="str">
            <v>Parklaan 47 bus 9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  <cell r="F141" t="str">
            <v>Raym. Uyttersprotstraat 32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  <cell r="F142" t="str">
            <v>Raffelgemstraat 12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  <cell r="F143" t="str">
            <v>Brusselsesteenweg 81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  <cell r="F144" t="str">
            <v>Termurenlaan 14  CD 01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  <cell r="F145" t="str">
            <v>Sint Gudulastraat  15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  <cell r="F146" t="str">
            <v>Scheutlage 36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  <cell r="F147" t="str">
            <v>Dr. E. Rubbenslaan 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  <cell r="F148" t="str">
            <v>Ouden aardeweg 18 bus 1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  <cell r="F149" t="str">
            <v>Zilverstraat 16 bus 604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  <cell r="F150" t="str">
            <v>Broekkouter 1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  <cell r="F151" t="str">
            <v>Langestraat 178 bus 2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  <cell r="F152" t="str">
            <v>Groenstraat 256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  <cell r="F153" t="str">
            <v>Jagershoek 131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  <cell r="F154" t="str">
            <v>Cesar Haeltermanstraat 16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  <cell r="F155" t="str">
            <v>Rerum Novarumstraat 2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  <cell r="F156" t="str">
            <v>Klaterbaan 79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  <cell r="F157" t="str">
            <v>Poststraat 23 bus 5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  <cell r="F158" t="str">
            <v>Raversijdestraat 27 bus 0601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  <cell r="F159" t="str">
            <v>Pieter Coeckestraat 50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  <cell r="F160" t="str">
            <v>Tuinwijk 22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  <cell r="F161" t="str">
            <v>Graanmarkt 15 bus 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  <cell r="F162" t="str">
            <v>Vrijheidstraat 61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  <cell r="F163" t="str">
            <v>Kleemputtenstraat 41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  <cell r="F164" t="str">
            <v>Boterdael 15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  <cell r="F165" t="str">
            <v>Halsesteenweg 49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  <cell r="F166" t="str">
            <v>Brandweerstraat 9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  <cell r="F167" t="str">
            <v>Veldstraat 21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  <cell r="F168" t="str">
            <v>Sint-Annastraat 38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  <cell r="F169" t="str">
            <v>Alsembergsesteenweg 801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  <cell r="F170" t="str">
            <v>Eenestraat  23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  <cell r="F171" t="str">
            <v>Kloosterstraat 25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  <cell r="F172" t="str">
            <v>Peehoopstraat 39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  <cell r="F173" t="str">
            <v>Rozendreef 150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  <cell r="F174" t="str">
            <v>Beukenlaan 14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  <cell r="F175" t="str">
            <v>Daalbeekstraat 44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  <cell r="F176" t="str">
            <v>Edingeseweg 467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  <cell r="F177" t="str">
            <v>Kattestraat  78 bus 1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  <cell r="F178" t="str">
            <v>Kattestraat  80 bus 11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  <cell r="F179" t="str">
            <v>Eggerstraat Noord 9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  <cell r="F180" t="str">
            <v>Eggerstraat Noord 9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  <cell r="F181" t="str">
            <v>Wellestraat 11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  <cell r="F182" t="str">
            <v>Buizemontstraat 37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  <cell r="F183" t="str">
            <v>Groenstraat 10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  <cell r="F184" t="str">
            <v>Volderstraat 239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  <cell r="F185" t="str">
            <v>Lessensestraat 128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  <cell r="F186" t="str">
            <v>Grote Baan  198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  <cell r="F187" t="str">
            <v>Place 15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  <cell r="F188" t="str">
            <v>Driekoststraat 4 bus 1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  <cell r="F189" t="str">
            <v>Grote weg  380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  <cell r="F190" t="str">
            <v>Zavelstraat 7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  <cell r="F191" t="str">
            <v>Edingseweg 228 bus 7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  <cell r="F192" t="str">
            <v>Appelterre - Dorp 15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  <cell r="F193" t="str">
            <v>Grotweg  104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  <cell r="F194" t="str">
            <v>Steenweg 172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  <cell r="F195" t="str">
            <v>Botestraat 41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  <cell r="F196" t="str">
            <v>Mariakerkeplein  9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  <cell r="F197" t="str">
            <v>Veldekensstraat  43 A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  <cell r="F198" t="str">
            <v>St. Glorieuxlaan  20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  <cell r="F199" t="str">
            <v>Pinksterbloemstraat 21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  <cell r="F200" t="str">
            <v>Unescolaan 3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  <cell r="F201" t="str">
            <v>George Minnelaan 45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  <cell r="F202" t="str">
            <v>Koepoortkaai 19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  <cell r="F203" t="str">
            <v>Gaver  17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  <cell r="F204" t="str">
            <v>De Pintelaan 367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  <cell r="F205" t="str">
            <v>Bouwmeesterstraat 18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  <cell r="F206" t="str">
            <v>Elslo 76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  <cell r="F207" t="str">
            <v>Steenweg 94 bus 2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  <cell r="F208" t="str">
            <v>St. Aldegondestraat  29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  <cell r="F209" t="str">
            <v>Noordweststraat  11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  <cell r="F210" t="str">
            <v>Hekers 44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  <cell r="F211" t="str">
            <v>Taborastraat 5 bus 1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  <cell r="F212" t="str">
            <v>Lisdoddestraat 21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  <cell r="F213" t="str">
            <v>Lekestraat  115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  <cell r="F214" t="str">
            <v>Kriekmoerstraat 69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  <cell r="F215" t="str">
            <v>Kerkstraat 20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  <cell r="F216" t="str">
            <v>Stationsstraat 84/B bus 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  <cell r="F217" t="str">
            <v>Zandstraat 33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  <cell r="F218" t="str">
            <v>Zwepe 1 A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  <cell r="F219" t="str">
            <v>Hoeksken 82 bus 0102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  <cell r="F220" t="str">
            <v>Blekerij 52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  <cell r="F221" t="str">
            <v>Doornstraat 51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  <cell r="F222" t="str">
            <v>Dorpsstraat 212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  <cell r="F223" t="str">
            <v>Houtseweg 107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  <cell r="F224" t="str">
            <v>Antwerpsesteenweg 550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  <cell r="F225" t="str">
            <v>Heilig Harstraat 6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  <cell r="F226" t="str">
            <v>Molenstraat 92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  <cell r="F227" t="str">
            <v>Goubaulaan 28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  <cell r="F228" t="str">
            <v>Waterleliestraat 36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  <cell r="F229" t="str">
            <v>Heiveldstraat  205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  <cell r="F230" t="str">
            <v>Rietstraat 59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  <cell r="F231" t="str">
            <v>Houtstraat 1 B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  <cell r="F232" t="str">
            <v>Stationsstraat 71 bus 2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  <cell r="F233" t="str">
            <v>Bijstierstraat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  <cell r="F234" t="str">
            <v>Vijverhoek 28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  <cell r="F235" t="str">
            <v>Steenweg 74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  <cell r="F236" t="str">
            <v>R. Declercqstraat 6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  <cell r="F237" t="str">
            <v>Heiveldstraat 205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  <cell r="F238" t="str">
            <v>Lavendellaan 40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  <cell r="F239" t="str">
            <v>Kapittelstraat 7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  <cell r="F240" t="str">
            <v>Vluchtenboerstraat 100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  <cell r="F241" t="str">
            <v>Dieriksstraat 4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  <cell r="F242" t="str">
            <v>Bierman 3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  <cell r="F243" t="str">
            <v>Volderstraat 95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  <cell r="F244" t="str">
            <v>Fabriekstraat 12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  <cell r="F245" t="str">
            <v>Heurnestraat 51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  <cell r="F246" t="str">
            <v>Spoorlaan 6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  <cell r="F247" t="str">
            <v>Burg. Lionel Pussemierstraat 167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  <cell r="F248" t="str">
            <v>Frére Orbanlaan 292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  <cell r="F249" t="str">
            <v>Postlaan 12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  <cell r="F250" t="str">
            <v>Steenvoordestraat 14 bus 5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  <cell r="F251" t="str">
            <v>Nedersteenberg  24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  <cell r="F252" t="str">
            <v>Schauwegemstraat  48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  <cell r="F253" t="str">
            <v>Nekkersvijverstraat 38 A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  <cell r="F254" t="str">
            <v>Kouter 38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  <cell r="F255" t="str">
            <v>Heiveldstraat  205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  <cell r="F256" t="str">
            <v>Hundelgemse Steenweg 28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  <cell r="F257" t="str">
            <v>Noordakker 4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  <cell r="F258" t="str">
            <v>Haenhoustraat 189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  <cell r="F259" t="str">
            <v>Achterstraat 20 W1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  <cell r="F260" t="str">
            <v>Brusselsesteenweg 346 C bus 6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  <cell r="F261" t="str">
            <v>Lindestraat 57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  <cell r="F262" t="str">
            <v>Achterstraat  119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  <cell r="F263" t="str">
            <v>Achterdries 42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  <cell r="F264" t="str">
            <v>Doornakkerstaat 36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  <cell r="F265" t="str">
            <v>J. Goossenaertstraat  5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  <cell r="F266" t="str">
            <v>Roggestraat  75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  <cell r="F267" t="str">
            <v>Venhoute 23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  <cell r="F268" t="str">
            <v>Sparrestraat 32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  <cell r="F269" t="str">
            <v>Vredestraat 37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  <cell r="F270" t="str">
            <v>Rabotstraat  38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  <cell r="F271" t="str">
            <v>Henegouwenstraat 32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  <cell r="F272" t="str">
            <v>Hendrik Consciencestraat 22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  <cell r="F273" t="str">
            <v>Hendrik Consciencestraat 22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  <cell r="F274" t="str">
            <v>Ijkmeesterstraat 118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  <cell r="F275" t="str">
            <v>Nedersteenberg  24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  <cell r="F276" t="str">
            <v>Marc Van Vaerenwijckstraat 42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  <cell r="F277" t="str">
            <v>Nieuwstraat 8 bus D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  <cell r="F278" t="str">
            <v>Staionsstraat 71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  <cell r="F279" t="str">
            <v>Visserij 43 F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  <cell r="F280" t="str">
            <v>Brugsesteenweg 353  bus 101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  <cell r="F281" t="str">
            <v>Apostelhuizen 97 bus 303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  <cell r="F282" t="str">
            <v>Nieuwstraat 8 bus D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  <cell r="F283" t="str">
            <v>Achterdries 58 bus 201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  <cell r="F284" t="str">
            <v>Voormeers 34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  <cell r="F285" t="str">
            <v xml:space="preserve"> Scheurestraat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  <cell r="F286" t="str">
            <v>Kortrijske Steenweg 404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  <cell r="F287" t="str">
            <v>Antwerpsesteenweg 430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  <cell r="F288" t="str">
            <v>Vlierstraat 10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  <cell r="F289" t="str">
            <v>Heiveldstraat 209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  <cell r="F290" t="str">
            <v>Zenobe Grammestraat 16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  <cell r="F291" t="str">
            <v>Heiveldstraat  209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  <cell r="F292" t="str">
            <v>E. Persoonstraat  89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  <cell r="F293" t="str">
            <v>Antwerpsesteenweg 430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  <cell r="F294" t="str">
            <v>Loweestraat 16 bus 11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  <cell r="F295" t="str">
            <v>Einde Were 6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  <cell r="F296" t="str">
            <v>Fabriekstraat 12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  <cell r="F297" t="str">
            <v>Sluizekenstraat  29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  <cell r="F298" t="str">
            <v>Toleindestraat 77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  <cell r="F299" t="str">
            <v>Lievestraat 1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  <cell r="F300" t="str">
            <v>Visserij 183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  <cell r="F301" t="str">
            <v>Lekestraat 29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  <cell r="F302" t="str">
            <v>Veldhoek 31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  <cell r="F303" t="str">
            <v>Kerkhofstraat 6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  <cell r="F304" t="str">
            <v xml:space="preserve">Gaverstraat 18 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  <cell r="F305" t="str">
            <v>Isidoor Van Kerrebroekstraat 17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  <cell r="F306" t="str">
            <v>Uitvangstraat  9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  <cell r="F307" t="str">
            <v>Stationsstraat 46 bus 3A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  <cell r="F308" t="str">
            <v>Stokstraat 92 D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  <cell r="F309" t="str">
            <v>Vredestraat 5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  <cell r="F310" t="str">
            <v>Kasteeldreef  36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  <cell r="F311" t="str">
            <v>Vaartstraat 1 A bus 001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  <cell r="F312" t="str">
            <v>Belzeledorp 51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  <cell r="F313" t="str">
            <v>Kannunik Triestlaan 35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  <cell r="F314" t="str">
            <v>Gloxinialaan  8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  <cell r="F315" t="str">
            <v>Eikenstraat  21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  <cell r="F316" t="str">
            <v>C.J. van der Lindestraat 6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  <cell r="F317" t="str">
            <v>Mandeweg 8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  <cell r="F318" t="str">
            <v>Doornzeelestraat 122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  <cell r="F319" t="str">
            <v>Dullaert 69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  <cell r="F320" t="str">
            <v>Stationsstraat 22 bus 4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  <cell r="F321" t="str">
            <v>Keizer Karelplein 10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  <cell r="F322" t="str">
            <v>Kerkstraat 45 bus 1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  <cell r="F323" t="str">
            <v>Stationsstraat 22 bus 4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  <cell r="F324" t="str">
            <v>Molenwegel 6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  <cell r="F325" t="str">
            <v>Sasdijkstraat 73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  <cell r="F326" t="str">
            <v>Kapellestraat 21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  <cell r="F327" t="str">
            <v>Snuifmolenstraat 1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  <cell r="F328" t="str">
            <v>Leegstraat 200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  <cell r="F329" t="str">
            <v>Burg. Lionel Pussemierstraat 40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  <cell r="F330" t="str">
            <v>Kouterweg 25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  <cell r="F331" t="str">
            <v>Ledestraat 40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  <cell r="F332" t="str">
            <v>Beukenlaan 26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  <cell r="F333" t="str">
            <v>Vrombautstraat 54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  <cell r="F334" t="str">
            <v>Tobbersdijk 40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  <cell r="F335" t="str">
            <v>Teirlinckstraat 24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  <cell r="F336" t="str">
            <v>Veldekens  7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  <cell r="F337" t="str">
            <v>Raaigrasstraat 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  <cell r="F338" t="str">
            <v>Beukenlaan  26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  <cell r="F339" t="str">
            <v>Koningin Astridlaan 53 B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  <cell r="F340" t="str">
            <v>Burggravenstraat 39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  <cell r="F341" t="str">
            <v>Roze 13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  <cell r="F342" t="str">
            <v>Oude Staatsbaan 93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  <cell r="F343" t="str">
            <v>Staakstraat  27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  <cell r="F344" t="str">
            <v>Zuidmoerstraat 77 bus 3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  <cell r="F345" t="str">
            <v>P. De Coninckstraat  4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  <cell r="F346" t="str">
            <v>Balgerhoeke 142 bus 3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  <cell r="F347" t="str">
            <v>Wilgenpark 7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  <cell r="F348" t="str">
            <v>Asschout  16  bus  1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  <cell r="F349" t="str">
            <v>Balgerhoeke 142 bus 1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  <cell r="F350" t="str">
            <v>Eikerwegel  1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  <cell r="F351" t="str">
            <v>Pacificatielaan 75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  <cell r="F352" t="str">
            <v>Mijnwerkersstraat 27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  <cell r="F353" t="str">
            <v>Kleinvlieshuissteeg 8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  <cell r="F354" t="str">
            <v>Bosstraat 123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  <cell r="F355" t="str">
            <v>Hundelgemsesteenweg 304/A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  <cell r="F356" t="str">
            <v>Uitvangstraat  9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  <cell r="F357" t="str">
            <v>Rondehuisjesdreef  53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  <cell r="F358" t="str">
            <v>Kerkuilstraat 34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  <cell r="F359" t="str">
            <v>F. Benardstraat  50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  <cell r="F360" t="str">
            <v>Polderstraat 40 A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  <cell r="F361" t="str">
            <v>Steenvoordelaan 77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  <cell r="F362" t="str">
            <v>Bevrijdingslaan 197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  <cell r="F363" t="str">
            <v>R.Sabbestraat 28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  <cell r="F364" t="str">
            <v>Torhoutstraat 225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  <cell r="F365" t="str">
            <v>Verlorenbroodstraat 137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  <cell r="F366" t="str">
            <v>Verlorenbroodstraat 137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  <cell r="F367" t="str">
            <v>Dok Noord 7B 503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  <cell r="F368" t="str">
            <v>Kineastlaan 57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  <cell r="F369" t="str">
            <v>Apostelhuizen 13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  <cell r="F370" t="str">
            <v>Vogelmarkt 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  <cell r="F371" t="str">
            <v>Braakmanstraat  23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  <cell r="F372" t="str">
            <v>Alfons Braeckmanlaan  89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  <cell r="F373" t="str">
            <v>Dikkelindestraat  149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  <cell r="F374" t="str">
            <v>Dellaertsdreef 63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  <cell r="F375" t="str">
            <v>Bruisbeke 63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  <cell r="F376" t="str">
            <v>Caritasstraat 14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  <cell r="F377" t="str">
            <v>Wezenstraat 2A - 102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  <cell r="F378" t="str">
            <v>Schoolstraat 14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  <cell r="F379" t="str">
            <v>F.N. de Mevergniestraat 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  <cell r="F380" t="str">
            <v>Braemstraat  155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  <cell r="F381" t="str">
            <v>Elslopark 32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  <cell r="F382" t="str">
            <v>Azaleastraat 141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  <cell r="F383" t="str">
            <v>Hertooiebos 23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  <cell r="F384" t="str">
            <v>Salamanderstraat 18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  <cell r="F385" t="str">
            <v>Hoge Steenakker 4 bus 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  <cell r="F386" t="str">
            <v>A. Vermeylenstraat 134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  <cell r="F387" t="str">
            <v>C. Deschepperestraat 43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  <cell r="F388" t="str">
            <v>Jean Fobelaan 3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  <cell r="F389" t="str">
            <v>Aannemerstraat 129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  <cell r="F390" t="str">
            <v>Azaleastraat 141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  <cell r="F391" t="str">
            <v>Dorp Oost 83 / 101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  <cell r="F392" t="str">
            <v>Klijtenstraat 85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  <cell r="F393" t="str">
            <v>Wallemotestraat 34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  <cell r="F394" t="str">
            <v>Markt 6 bus 001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  <cell r="F395" t="str">
            <v>Graventafelstraat  27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  <cell r="F396" t="str">
            <v>Diswegel 13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  <cell r="F397" t="str">
            <v>Mezenstraat 15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  <cell r="F398" t="str">
            <v>Wollestraat  3/2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  <cell r="F399" t="str">
            <v>Tulpenlaan 11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  <cell r="F400" t="str">
            <v>Klerkenstraat 4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  <cell r="F401" t="str">
            <v>Rue de Gand 206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  <cell r="F402" t="str">
            <v>Residence Les Lilas 30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  <cell r="F403" t="str">
            <v>Neerweg 82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  <cell r="F404" t="str">
            <v>Boulevard Jeanne d'Arc 430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  <cell r="F405" t="str">
            <v>Rue des Peupliers 2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  <cell r="F406" t="str">
            <v>Rue de Roulers 93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  <cell r="F407" t="str">
            <v>Rue de Croix 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  <cell r="F408" t="str">
            <v>Rue Rouget de l' Isle 193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  <cell r="F409" t="str">
            <v>Koninklijke Baan 60 bus 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  <cell r="F410" t="str">
            <v>Rue de l'Agriculture 59/7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  <cell r="F411" t="str">
            <v>Chaussée Gramme 108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  <cell r="F412" t="str">
            <v>Landweg 4d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  <cell r="F413" t="str">
            <v>Kasteelstraat 38 bus 22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  <cell r="F414" t="str">
            <v>Rue Auguste Comte 33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  <cell r="F415" t="str">
            <v>Rue du Moulin 17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  <cell r="F416" t="str">
            <v>Hippodroomstraat 15 bus 4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  <cell r="F417" t="str">
            <v>Oudenaardsesteenweg 52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  <cell r="F418" t="str">
            <v>Heuvel 133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  <cell r="F419" t="str">
            <v>Volkslaan 1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  <cell r="F420" t="str">
            <v>Assegem  114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  <cell r="F421" t="str">
            <v>Kasteelstraat 41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  <cell r="F422" t="str">
            <v>Rue Jean Noté  40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  <cell r="E423" t="str">
            <v>VK 05</v>
          </cell>
          <cell r="F423" t="str">
            <v>Molenstraat 108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  <cell r="F424" t="str">
            <v>Flanders Fieldweg 34 B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  <cell r="F425" t="str">
            <v>Doornstraat 32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  <cell r="F426" t="str">
            <v>Rue A.France 3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  <cell r="F427" t="str">
            <v>H. Lebbestraat 63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  <cell r="F428" t="str">
            <v>Leiestraat 105 bus 301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  <cell r="F429" t="str">
            <v>Heiveldstraat  205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  <cell r="F430" t="str">
            <v>Desselgemstraat 110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  <cell r="F431" t="str">
            <v>Bruggestraat 413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  <cell r="F432" t="str">
            <v>R. Bultynckstraat 24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  <cell r="F433" t="str">
            <v>Nijverheidsstraat 32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  <cell r="F434" t="str">
            <v>Rue A. Blanqui 52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  <cell r="F435" t="str">
            <v>Sint-Jansstraat 48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  <cell r="F436" t="str">
            <v>Betlehem 29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  <cell r="F437" t="str">
            <v>Jonkerstraat 30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  <cell r="F438" t="str">
            <v>Groenestraat  6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  <cell r="F439" t="str">
            <v>Tijputstraat 13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  <cell r="F440" t="str">
            <v>Aalbekestraat  68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  <cell r="F441" t="str">
            <v>Zonnestraal 2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  <cell r="F442" t="str">
            <v>Pontbrouckstraat 8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  <cell r="F443" t="str">
            <v>Passage St Pierre 27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  <cell r="F444" t="str">
            <v>Moerbosstraat  8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  <cell r="F445" t="str">
            <v>Stationsstraat 114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  <cell r="F446" t="str">
            <v>Beiaardstraat 53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  <cell r="F447" t="str">
            <v>Biezenhof  I 6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  <cell r="F448" t="str">
            <v>Zuidstraat 12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  <cell r="F449" t="str">
            <v>Constant Lambrechtstraat 25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  <cell r="F450" t="str">
            <v>Ardooisesteenweg  50  bus  3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  <cell r="F451" t="str">
            <v>Zwingelaarsstraat  18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  <cell r="F452" t="str">
            <v>Claeyssensstraat 3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  <cell r="F453" t="str">
            <v>Komenstraat 58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  <cell r="F454" t="str">
            <v>Iepersestraat 455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  <cell r="F455" t="str">
            <v>Mariastraat 13 bus 2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  <cell r="F456" t="str">
            <v>Av. De La Division Leclercq 98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  <cell r="F457" t="str">
            <v>Merelstraat 2 App 303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  <cell r="F458" t="str">
            <v>Stationsstraat 64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  <cell r="F459" t="str">
            <v>Windmolenstraat  63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  <cell r="F460" t="str">
            <v>Hoveniersstraat 5 Bus 4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  <cell r="F461" t="str">
            <v>Heerzykheidstraat 11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  <cell r="F462" t="str">
            <v>Diksmuidesteenweg 28 bus 21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  <cell r="F463" t="str">
            <v>Manewaarde 21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  <cell r="F464" t="str">
            <v>Rue Clemenceau 4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  <cell r="F465" t="str">
            <v>Avenue Rogier 270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  <cell r="F466" t="str">
            <v>Werkenstraat  47 bus 2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  <cell r="F467" t="str">
            <v>Iepersestraat 73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  <cell r="F468" t="str">
            <v>Via Monte Antelao 16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  <cell r="F469" t="str">
            <v>Constant Lambrechtstraat 25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  <cell r="F470" t="str">
            <v>Roeselaarsestraat  171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  <cell r="F471" t="str">
            <v>Hoendererf 6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  <cell r="F472" t="str">
            <v>Koolsweg 6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  <cell r="F473" t="str">
            <v xml:space="preserve">Rue Fontaine 74 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  <cell r="F474" t="str">
            <v>Sprietstraat 1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  <cell r="F475" t="str">
            <v>Tuinwijk  43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  <cell r="F476" t="str">
            <v>Tuinwijk 16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  <cell r="F477" t="str">
            <v>Vanackerestraat 17 bus 301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  <cell r="F478" t="str">
            <v>Kortrijksestraat 296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  <cell r="F479" t="str">
            <v>Wijngaardstraat 50 bus 3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  <cell r="F480" t="str">
            <v>Stijn Streuvelswijk  53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  <cell r="F481" t="str">
            <v>Schardauw 90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  <cell r="F482" t="str">
            <v>Masteluinstraat 18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  <cell r="F483" t="str">
            <v>Meidoornstraat 15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  <cell r="F484" t="str">
            <v>Sint-Andriesstraat 6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  <cell r="F485" t="str">
            <v>Akkerwindestraat 15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  <cell r="F486" t="str">
            <v>Wahisstraat 14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  <cell r="F487" t="str">
            <v>Gaverstraat 158 C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  <cell r="F488" t="str">
            <v>Overleiestraat 20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  <cell r="F489" t="str">
            <v>Wilgenlaan 27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  <cell r="F490" t="str">
            <v>Akkerwindestraat 15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  <cell r="F491" t="str">
            <v>Vlasstraat 6 bus 5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  <cell r="F492" t="str">
            <v>Rietgansstraat 7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  <cell r="F493" t="str">
            <v>Tuttegemstraat  36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  <cell r="F494" t="str">
            <v>Sparrenstraat 12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  <cell r="F495" t="str">
            <v>Molenstraat 108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  <cell r="F496" t="str">
            <v>Meiweg 25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  <cell r="F497" t="str">
            <v>Bruggestraat 2 bus 301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  <cell r="F498" t="str">
            <v>Mezenstraat 15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  <cell r="F499" t="str">
            <v>Leurdersstraat 13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  <cell r="F500" t="str">
            <v>Vredelaan 17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  <cell r="F501" t="str">
            <v>Stationsstraat 11 - 1A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  <cell r="F502" t="str">
            <v>Beekstraat  41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  <cell r="F503" t="str">
            <v>Guido Gezellelaan  49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  <cell r="F504" t="str">
            <v>Impasse Marignan 38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  <cell r="F505" t="str">
            <v>Lavendelstraat 40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  <cell r="F506" t="str">
            <v>Rue G. Van Zeveren 108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  <cell r="F507" t="str">
            <v>Slabbaardstraat - Noord 39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  <cell r="F508" t="str">
            <v>Moskostraat  2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  <cell r="F509" t="str">
            <v>Volks. Dejaegerelaan 52 bus 41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  <cell r="F510" t="str">
            <v>Ketenstraat 21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  <cell r="F511" t="str">
            <v>Conservatoriumplein 23 bus 52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  <cell r="F512" t="str">
            <v>Winkelstraat 33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  <cell r="F513" t="str">
            <v>K. Plantinstraat 6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  <cell r="F514" t="str">
            <v>Harelbekestraat  155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  <cell r="F515" t="str">
            <v>Ingelmunstersesteenweg 216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  <cell r="F516" t="str">
            <v>Jan Sabbestraat 48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  <cell r="F517" t="str">
            <v>Statiestraat 37 H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  <cell r="F518" t="str">
            <v>Voorzorgstraat 19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  <cell r="F519" t="str">
            <v>Bozestraat 44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  <cell r="F520" t="str">
            <v xml:space="preserve">Zonneveld 20 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  <cell r="F521" t="str">
            <v>Gentsesteenweg 116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  <cell r="F522" t="str">
            <v>Wilgenlaan  12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  <cell r="F523" t="str">
            <v>Akkerwindestraat 15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  <cell r="F524" t="str">
            <v>Vijvedreef 79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  <cell r="F525" t="str">
            <v>Guido Gezellelaan  41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  <cell r="F526" t="str">
            <v>Krekelstraat 222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  <cell r="F527" t="str">
            <v>Olympialaan 33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  <cell r="F528" t="str">
            <v>Roggestraat 6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  <cell r="F529" t="str">
            <v>Jan Van Eyckstraat 38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  <cell r="F530" t="str">
            <v>Bloemistenstraat 9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  <cell r="F531" t="str">
            <v>Lendeleedsestraat 54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  <cell r="F532" t="str">
            <v>Veemeersstraat 1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  <cell r="F533" t="str">
            <v>Izegemstraat 297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  <cell r="F534" t="str">
            <v>Groenestraat 496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  <cell r="F535" t="str">
            <v>Overleiestraat 20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  <cell r="F536" t="str">
            <v>Jan Sabbestraat 48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  <cell r="F537" t="str">
            <v>Vennestraat 17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  <cell r="F538" t="str">
            <v>Baliestraat 1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  <cell r="F539" t="str">
            <v>Heropbouwstraat 151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  <cell r="F540" t="str">
            <v>Kerkstraat 15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  <cell r="F541" t="str">
            <v>Constant Verbekestraat 4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  <cell r="F543" t="str">
            <v>Tuttegemstraat  36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  <cell r="F544" t="str">
            <v>Lavendellaan  40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  <cell r="F545" t="str">
            <v>Nieuwstraat 106/3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  <cell r="F546" t="str">
            <v>Hoogstraat 78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  <cell r="F547" t="str">
            <v>Antwerpsestraat 63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  <cell r="F548" t="str">
            <v>Tragel 17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  <cell r="F549" t="str">
            <v>Nieuwkerkenstraat  166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  <cell r="F550" t="str">
            <v>Pastoor Steenssensstraat 43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  <cell r="F551" t="str">
            <v>Gaverstraat 110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  <cell r="F552" t="str">
            <v>Singel 63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  <cell r="F553" t="str">
            <v>Kloosterstraat 56 bus 2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  <cell r="F554" t="str">
            <v>Dorpstraat  119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  <cell r="F555" t="str">
            <v>Dorpstraat  119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  <cell r="F556" t="str">
            <v>Bergstraat 26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  <cell r="F557" t="str">
            <v>Viergemeet 1 bus 204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  <cell r="F558" t="str">
            <v>Leurshoek  36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  <cell r="F559" t="str">
            <v>Merodestraat 62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  <cell r="F560" t="str">
            <v>Merodestraat 62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  <cell r="F561" t="str">
            <v>Houtjen 12 bus 102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  <cell r="F562" t="str">
            <v>Tragel  11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  <cell r="F563" t="str">
            <v>Nieuwkerkenstraat  166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  <cell r="F564" t="str">
            <v>Pastoor Steenssensstraat 43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  <cell r="F565" t="str">
            <v>Mosselbank 100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  <cell r="F566" t="str">
            <v>Tragel 78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  <cell r="F567" t="str">
            <v>Marnixstraat 18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  <cell r="F568" t="str">
            <v>Herdersstraat 35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  <cell r="F569" t="str">
            <v>Kasteelstraat 79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  <cell r="F570" t="str">
            <v>Loereveldstraat 37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  <cell r="F571" t="str">
            <v>Viergemeet 1 bus 204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  <cell r="F572" t="str">
            <v>Vossekotstraat 13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  <cell r="F573" t="str">
            <v>Houtjen 12 bus 102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  <cell r="F574" t="str">
            <v>Anjelierenstraat  28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  <cell r="F575" t="str">
            <v>Stenenkruisstraat 53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  <cell r="F576" t="str">
            <v>Heiveldstraat  15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  <cell r="F577" t="str">
            <v>P.Van Raemdonckstraat 14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  <cell r="F578" t="str">
            <v>Mosselbank 100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  <cell r="F579" t="str">
            <v>Stijn Streuvelslaan 9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  <cell r="F580" t="str">
            <v>Heihoekstraat 245 bus 101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  <cell r="F581" t="str">
            <v>Rue Thibaut 12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  <cell r="F582" t="str">
            <v>Roerdompstraat  32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  <cell r="F583" t="str">
            <v>Roerdompstraat 32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  <cell r="F584" t="str">
            <v>Borgstraat 139 bus 1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  <cell r="F585" t="str">
            <v>Herderstraat  42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  <cell r="F586" t="str">
            <v>Rue Rémy Soetens 13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  <cell r="F587" t="str">
            <v>Veerstraat 69 bus 5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  <cell r="F588" t="str">
            <v>Komenstraat 58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  <cell r="F589" t="str">
            <v>Borgstraat 139 bus 1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  <cell r="F590" t="str">
            <v>Zandweelaan 3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  <cell r="F591" t="str">
            <v>Ravenlaan 30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  <cell r="F592" t="str">
            <v>Ravenlaan 30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  <cell r="F593" t="str">
            <v>Kouterstraat 26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  <cell r="F594" t="str">
            <v>Eenheidstraat 23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  <cell r="F595" t="str">
            <v>L.A. Schockarstraat 105/3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  <cell r="F596" t="str">
            <v>Nieuwelaan  74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  <cell r="F597" t="str">
            <v>Av. Des Pagodes 11 bte 10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  <cell r="F598" t="str">
            <v>Geeraardsbergsesteenweg 173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  <cell r="F599" t="str">
            <v>Truweelstraat 103 bus 1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  <cell r="F600" t="str">
            <v>Albert Panisstraat 37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  <cell r="F601" t="str">
            <v>Fortuinstraat  3  bus 1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  <cell r="F602" t="str">
            <v>Heistraat  25 A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  <cell r="F603" t="str">
            <v>Meisestraat 22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  <cell r="F604" t="str">
            <v>Rue Jean de la Fontaine 71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  <cell r="F605" t="str">
            <v>De Daris 10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  <cell r="F606" t="str">
            <v>Meisestraat 24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  <cell r="F607" t="str">
            <v>Krijgsbaan  361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  <cell r="F608" t="str">
            <v>Slachthuisstraat 82 bus 0101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  <cell r="F609" t="str">
            <v>Watermolendreef 59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  <cell r="F610" t="str">
            <v>Passtraat 178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  <cell r="F611" t="str">
            <v>Slachthuisstraat 82 bus 0101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  <cell r="F612" t="str">
            <v>Rijsvennstraat 42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  <cell r="F613" t="str">
            <v>Watermolendreef 59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  <cell r="F614" t="str">
            <v>Rijsvennstraat 42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  <cell r="F615" t="str">
            <v>Veldstraat 167 bus 2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  <cell r="F616" t="str">
            <v>Nieuwe Laan 74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  <cell r="F617" t="str">
            <v>Mercatorstraat  19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  <cell r="F618" t="str">
            <v>Kalkstraat 7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  <cell r="F619" t="str">
            <v>Lavendelstraat 112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  <cell r="F620" t="str">
            <v>Nijverheidsstraat 7F 201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  <cell r="F621" t="str">
            <v>Voorthoek 95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  <cell r="F622" t="str">
            <v>Gaverstraat 2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  <cell r="F623" t="str">
            <v>Spoorweglaan 132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  <cell r="F624" t="str">
            <v>Mercatorstraat 19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  <cell r="F625" t="str">
            <v>G.Heymelinckstraat 130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  <cell r="F626" t="str">
            <v>Vlasbloemstraat 28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  <cell r="F627" t="str">
            <v>Brugsken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  <cell r="F628" t="str">
            <v>Heihoekstraat 186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  <cell r="F629" t="str">
            <v>Ernest Claeslaan 46 bus 2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  <cell r="F630" t="str">
            <v>Vlasbloemstraat 28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  <cell r="F631" t="str">
            <v>Bredabaan 776 K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  <cell r="F632" t="str">
            <v>K. Jeemstraat 21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  <cell r="F633" t="str">
            <v>Spoorweglaan 132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  <cell r="F634" t="str">
            <v>Ster 19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  <cell r="F635" t="str">
            <v>Hoogkamerstraat  9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  <cell r="F636" t="str">
            <v>Peperstraat 41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  <cell r="F637" t="str">
            <v>Watermolendreef 86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  <cell r="F638" t="str">
            <v>Gravin Margaretalaan 25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  <cell r="F639" t="str">
            <v>Lammeken 59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  <cell r="F640" t="str">
            <v>Kasteelstraat 6 bus F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  <cell r="F641" t="str">
            <v>Drieputtenstraat 44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  <cell r="F642" t="str">
            <v>Schaubeke 62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  <cell r="F643" t="str">
            <v>Braamstraat  1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  <cell r="F644" t="str">
            <v>Nieuwerkerkendorp 83 bus 3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  <cell r="F645" t="str">
            <v>Gyselstraat 133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  <cell r="F646" t="str">
            <v>Driekoningenstraat 55 bus 1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  <cell r="F647" t="str">
            <v>Boterdael 15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  <cell r="F648" t="str">
            <v>Fr. Van Cauwelaertlaan  91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  <cell r="F649" t="str">
            <v>Kasteelstraat 79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  <cell r="F650" t="str">
            <v xml:space="preserve">Gaverstraat 18 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  <cell r="F651" t="str">
            <v>Dendermondebaan 131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  <cell r="F652" t="str">
            <v>Honoré Staesstraat 32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  <cell r="F653" t="str">
            <v>Beukenstraat 57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  <cell r="F654" t="str">
            <v xml:space="preserve">Leo Duboisstraat 20 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  <cell r="F655" t="str">
            <v>Egemstraat 93 A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  <cell r="F656" t="str">
            <v>Koning Albertlaan 85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  <cell r="F657" t="str">
            <v>Termurenlaan 14 bus CD01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  <cell r="F658" t="str">
            <v>Loystraat 10 bus 3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  <cell r="F659" t="str">
            <v>Kapellestraat  61 bus W 9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  <cell r="F660" t="str">
            <v>Ommegangstraat 136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  <cell r="F661" t="str">
            <v>Achterstraat 119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  <cell r="F662" t="str">
            <v>Cesar Haeltermanstraat 16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  <cell r="F663" t="str">
            <v>De Gravestraat 54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  <cell r="F664" t="str">
            <v>Klaterbaan 79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  <cell r="F665" t="str">
            <v>Parklaan 29 bus 31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  <cell r="F666" t="str">
            <v>Antwerpsesteenweg 189 bus 3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  <cell r="F667" t="str">
            <v>Godelievelaan 14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  <cell r="F668" t="str">
            <v>De Dammenlaan 188 bus 46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  <cell r="F669" t="str">
            <v>Gijselstraat 113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  <cell r="F670" t="str">
            <v>Truweelstraat 58 bus 5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  <cell r="F671" t="str">
            <v>Noordstraat 7 A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  <cell r="F672" t="str">
            <v>Reigerstraat 11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  <cell r="F673" t="str">
            <v>Asschout  16  bus  1</v>
          </cell>
        </row>
        <row r="680">
          <cell r="A680">
            <v>672</v>
          </cell>
          <cell r="E680">
            <v>671</v>
          </cell>
        </row>
        <row r="684">
          <cell r="F684">
            <v>42962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D36F-84CD-4284-B077-F8D645C32046}">
  <dimension ref="A1:M49"/>
  <sheetViews>
    <sheetView tabSelected="1" workbookViewId="0">
      <selection activeCell="D10" sqref="D10"/>
    </sheetView>
  </sheetViews>
  <sheetFormatPr defaultRowHeight="14.4" x14ac:dyDescent="0.3"/>
  <cols>
    <col min="1" max="1" width="9.5546875" customWidth="1"/>
    <col min="2" max="2" width="3.109375" style="20" customWidth="1"/>
    <col min="3" max="3" width="6.6640625" customWidth="1"/>
    <col min="4" max="4" width="15" customWidth="1"/>
    <col min="6" max="6" width="4.5546875" customWidth="1"/>
    <col min="7" max="7" width="8.109375" hidden="1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3" width="0" hidden="1" customWidth="1"/>
    <col min="264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19" width="0" hidden="1" customWidth="1"/>
    <col min="520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5" width="0" hidden="1" customWidth="1"/>
    <col min="776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1" width="0" hidden="1" customWidth="1"/>
    <col min="1032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7" width="0" hidden="1" customWidth="1"/>
    <col min="1288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3" width="0" hidden="1" customWidth="1"/>
    <col min="1544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799" width="0" hidden="1" customWidth="1"/>
    <col min="1800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5" width="0" hidden="1" customWidth="1"/>
    <col min="2056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1" width="0" hidden="1" customWidth="1"/>
    <col min="2312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7" width="0" hidden="1" customWidth="1"/>
    <col min="2568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3" width="0" hidden="1" customWidth="1"/>
    <col min="2824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79" width="0" hidden="1" customWidth="1"/>
    <col min="3080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5" width="0" hidden="1" customWidth="1"/>
    <col min="3336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1" width="0" hidden="1" customWidth="1"/>
    <col min="3592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7" width="0" hidden="1" customWidth="1"/>
    <col min="3848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3" width="0" hidden="1" customWidth="1"/>
    <col min="4104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59" width="0" hidden="1" customWidth="1"/>
    <col min="4360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5" width="0" hidden="1" customWidth="1"/>
    <col min="4616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1" width="0" hidden="1" customWidth="1"/>
    <col min="4872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7" width="0" hidden="1" customWidth="1"/>
    <col min="5128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3" width="0" hidden="1" customWidth="1"/>
    <col min="5384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39" width="0" hidden="1" customWidth="1"/>
    <col min="5640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5" width="0" hidden="1" customWidth="1"/>
    <col min="5896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1" width="0" hidden="1" customWidth="1"/>
    <col min="6152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7" width="0" hidden="1" customWidth="1"/>
    <col min="6408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3" width="0" hidden="1" customWidth="1"/>
    <col min="6664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19" width="0" hidden="1" customWidth="1"/>
    <col min="6920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5" width="0" hidden="1" customWidth="1"/>
    <col min="7176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1" width="0" hidden="1" customWidth="1"/>
    <col min="7432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7" width="0" hidden="1" customWidth="1"/>
    <col min="7688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3" width="0" hidden="1" customWidth="1"/>
    <col min="7944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199" width="0" hidden="1" customWidth="1"/>
    <col min="8200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5" width="0" hidden="1" customWidth="1"/>
    <col min="8456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1" width="0" hidden="1" customWidth="1"/>
    <col min="8712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7" width="0" hidden="1" customWidth="1"/>
    <col min="8968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3" width="0" hidden="1" customWidth="1"/>
    <col min="9224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79" width="0" hidden="1" customWidth="1"/>
    <col min="9480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5" width="0" hidden="1" customWidth="1"/>
    <col min="9736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1" width="0" hidden="1" customWidth="1"/>
    <col min="9992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7" width="0" hidden="1" customWidth="1"/>
    <col min="10248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3" width="0" hidden="1" customWidth="1"/>
    <col min="10504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59" width="0" hidden="1" customWidth="1"/>
    <col min="10760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5" width="0" hidden="1" customWidth="1"/>
    <col min="11016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1" width="0" hidden="1" customWidth="1"/>
    <col min="11272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7" width="0" hidden="1" customWidth="1"/>
    <col min="11528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3" width="0" hidden="1" customWidth="1"/>
    <col min="11784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39" width="0" hidden="1" customWidth="1"/>
    <col min="12040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5" width="0" hidden="1" customWidth="1"/>
    <col min="12296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1" width="0" hidden="1" customWidth="1"/>
    <col min="12552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7" width="0" hidden="1" customWidth="1"/>
    <col min="12808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3" width="0" hidden="1" customWidth="1"/>
    <col min="13064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19" width="0" hidden="1" customWidth="1"/>
    <col min="13320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5" width="0" hidden="1" customWidth="1"/>
    <col min="13576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1" width="0" hidden="1" customWidth="1"/>
    <col min="13832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7" width="0" hidden="1" customWidth="1"/>
    <col min="14088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3" width="0" hidden="1" customWidth="1"/>
    <col min="14344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599" width="0" hidden="1" customWidth="1"/>
    <col min="14600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5" width="0" hidden="1" customWidth="1"/>
    <col min="14856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1" width="0" hidden="1" customWidth="1"/>
    <col min="15112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7" width="0" hidden="1" customWidth="1"/>
    <col min="15368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3" width="0" hidden="1" customWidth="1"/>
    <col min="15624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79" width="0" hidden="1" customWidth="1"/>
    <col min="15880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5" width="0" hidden="1" customWidth="1"/>
    <col min="16136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3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3" ht="17.25" customHeight="1" x14ac:dyDescent="0.3">
      <c r="A3" s="6" t="s">
        <v>6</v>
      </c>
      <c r="B3" s="7"/>
      <c r="C3" s="11">
        <v>43469</v>
      </c>
      <c r="D3" s="11"/>
      <c r="E3" s="12" t="s">
        <v>7</v>
      </c>
      <c r="F3" s="42" t="s">
        <v>8</v>
      </c>
      <c r="G3" s="42"/>
      <c r="H3" s="42"/>
      <c r="I3" s="42"/>
      <c r="J3" s="13" t="s">
        <v>9</v>
      </c>
      <c r="K3" s="14" t="s">
        <v>10</v>
      </c>
      <c r="L3" s="14"/>
      <c r="M3" s="15"/>
    </row>
    <row r="4" spans="1:13" ht="3.75" customHeight="1" x14ac:dyDescent="0.3">
      <c r="A4" s="16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5.25" customHeight="1" x14ac:dyDescent="0.3"/>
    <row r="6" spans="1:13" x14ac:dyDescent="0.3">
      <c r="A6" s="21" t="s">
        <v>11</v>
      </c>
      <c r="B6" s="22" t="str">
        <f>VLOOKUP(L6,[1]LEDEN!A$1:E$65536,2,FALSE)</f>
        <v>DEDIER Georges</v>
      </c>
      <c r="C6" s="21"/>
      <c r="D6" s="21"/>
      <c r="E6" s="21"/>
      <c r="F6" s="21" t="s">
        <v>12</v>
      </c>
      <c r="G6" s="23" t="str">
        <f>VLOOKUP(L6,[1]LEDEN!A$1:E$65536,3,FALSE)</f>
        <v>DOS</v>
      </c>
      <c r="H6" s="23" t="str">
        <f>VLOOKUP(L6,[1]LEDEN!A$1:F$65536,3,FALSE)</f>
        <v>DOS</v>
      </c>
      <c r="I6" s="21"/>
      <c r="J6" s="21"/>
      <c r="K6" s="21"/>
      <c r="L6" s="24">
        <v>4768</v>
      </c>
    </row>
    <row r="7" spans="1:13" ht="6" customHeight="1" x14ac:dyDescent="0.3"/>
    <row r="8" spans="1:13" x14ac:dyDescent="0.3">
      <c r="F8" s="25" t="s">
        <v>13</v>
      </c>
      <c r="G8" s="26" t="s">
        <v>14</v>
      </c>
      <c r="H8" s="26" t="s">
        <v>15</v>
      </c>
      <c r="I8" s="27" t="s">
        <v>16</v>
      </c>
      <c r="J8" s="28" t="s">
        <v>17</v>
      </c>
      <c r="K8" s="26" t="s">
        <v>18</v>
      </c>
      <c r="L8" s="26" t="s">
        <v>19</v>
      </c>
    </row>
    <row r="9" spans="1:13" ht="15" customHeight="1" x14ac:dyDescent="0.3">
      <c r="B9" s="29">
        <v>1</v>
      </c>
      <c r="C9" s="30" t="str">
        <f>VLOOKUP(M9,[1]LEDEN!A$1:E$65536,2,FALSE)</f>
        <v>HOUTHAEVE Jean-Marie</v>
      </c>
      <c r="D9" s="31"/>
      <c r="E9" s="31"/>
      <c r="F9" s="29">
        <v>2</v>
      </c>
      <c r="G9" s="29"/>
      <c r="H9" s="29">
        <v>40</v>
      </c>
      <c r="I9" s="29">
        <v>23</v>
      </c>
      <c r="J9" s="32">
        <f t="shared" ref="J9:J14" si="0">ROUNDDOWN(H9/I9,2)</f>
        <v>1.73</v>
      </c>
      <c r="K9" s="29">
        <v>5</v>
      </c>
      <c r="L9" s="33"/>
      <c r="M9">
        <v>4776</v>
      </c>
    </row>
    <row r="10" spans="1:13" ht="15" customHeight="1" x14ac:dyDescent="0.3">
      <c r="B10" s="29">
        <v>2</v>
      </c>
      <c r="C10" s="30" t="str">
        <f>VLOOKUP(M10,[1]LEDEN!A$1:E$65536,2,FALSE)</f>
        <v>VROMANT Marc</v>
      </c>
      <c r="D10" s="31"/>
      <c r="E10" s="31"/>
      <c r="F10" s="29">
        <v>2</v>
      </c>
      <c r="G10" s="29"/>
      <c r="H10" s="29">
        <v>40</v>
      </c>
      <c r="I10" s="29">
        <v>12</v>
      </c>
      <c r="J10" s="32">
        <f t="shared" si="0"/>
        <v>3.33</v>
      </c>
      <c r="K10" s="29">
        <v>9</v>
      </c>
      <c r="L10" s="34">
        <v>1</v>
      </c>
      <c r="M10">
        <v>7821</v>
      </c>
    </row>
    <row r="11" spans="1:13" ht="15" customHeight="1" x14ac:dyDescent="0.3">
      <c r="B11" s="29">
        <v>3</v>
      </c>
      <c r="C11" s="30" t="str">
        <f>VLOOKUP(M11,[1]LEDEN!A$1:E$65536,2,FALSE)</f>
        <v>GUENEZ Christophe</v>
      </c>
      <c r="D11" s="31"/>
      <c r="E11" s="31"/>
      <c r="F11" s="29">
        <v>2</v>
      </c>
      <c r="G11" s="29"/>
      <c r="H11" s="29">
        <v>40</v>
      </c>
      <c r="I11" s="29">
        <v>20</v>
      </c>
      <c r="J11" s="32">
        <f t="shared" si="0"/>
        <v>2</v>
      </c>
      <c r="K11" s="29">
        <v>10</v>
      </c>
      <c r="L11" s="34"/>
      <c r="M11">
        <v>9272</v>
      </c>
    </row>
    <row r="12" spans="1:13" ht="15" hidden="1" customHeight="1" x14ac:dyDescent="0.3">
      <c r="B12" s="29">
        <v>4</v>
      </c>
      <c r="C12" s="30" t="e">
        <f>VLOOKUP(M12,[1]LEDEN!A$1:E$65536,2,FALSE)</f>
        <v>#N/A</v>
      </c>
      <c r="D12" s="31"/>
      <c r="E12" s="31"/>
      <c r="F12" s="29"/>
      <c r="G12" s="29"/>
      <c r="H12" s="29"/>
      <c r="I12" s="29"/>
      <c r="J12" s="32" t="e">
        <f t="shared" si="0"/>
        <v>#DIV/0!</v>
      </c>
      <c r="K12" s="29"/>
      <c r="L12" s="34"/>
    </row>
    <row r="13" spans="1:13" ht="15" customHeight="1" x14ac:dyDescent="0.3">
      <c r="B13" s="29">
        <v>4</v>
      </c>
      <c r="C13" s="30" t="e">
        <f>VLOOKUP(M13,[1]LEDEN!A$1:E$65536,2,FALSE)</f>
        <v>#N/A</v>
      </c>
      <c r="D13" s="31"/>
      <c r="E13" s="31"/>
      <c r="F13" s="29"/>
      <c r="G13" s="29"/>
      <c r="H13" s="29"/>
      <c r="I13" s="29"/>
      <c r="J13" s="32" t="e">
        <f t="shared" si="0"/>
        <v>#DIV/0!</v>
      </c>
      <c r="K13" s="29"/>
      <c r="L13" s="34"/>
    </row>
    <row r="14" spans="1:13" ht="15" customHeight="1" x14ac:dyDescent="0.3">
      <c r="A14" s="35"/>
      <c r="B14" s="36"/>
      <c r="C14" s="35"/>
      <c r="D14" s="35"/>
      <c r="E14" s="35" t="s">
        <v>20</v>
      </c>
      <c r="F14" s="37">
        <f>SUM(F9:F13)</f>
        <v>6</v>
      </c>
      <c r="G14" s="37">
        <f>SUM(G9:G13)</f>
        <v>0</v>
      </c>
      <c r="H14" s="37">
        <f>SUM(H9:H13)</f>
        <v>120</v>
      </c>
      <c r="I14" s="37">
        <f>SUM(I9:I13)</f>
        <v>55</v>
      </c>
      <c r="J14" s="38">
        <f t="shared" si="0"/>
        <v>2.1800000000000002</v>
      </c>
      <c r="K14" s="37">
        <f>MAX(K9:K13)</f>
        <v>10</v>
      </c>
      <c r="L14" s="39" t="s">
        <v>21</v>
      </c>
    </row>
    <row r="15" spans="1:13" ht="8.25" customHeight="1" thickBot="1" x14ac:dyDescent="0.35">
      <c r="A15" s="40"/>
      <c r="B15" s="41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3" ht="7.5" customHeight="1" x14ac:dyDescent="0.3"/>
    <row r="17" spans="1:13" x14ac:dyDescent="0.3">
      <c r="A17" s="21" t="s">
        <v>11</v>
      </c>
      <c r="B17" s="22" t="str">
        <f>VLOOKUP(L17,[1]LEDEN!A$1:E$65536,2,FALSE)</f>
        <v>VROMANT Marc</v>
      </c>
      <c r="C17" s="21"/>
      <c r="D17" s="21"/>
      <c r="E17" s="21"/>
      <c r="F17" s="21" t="s">
        <v>12</v>
      </c>
      <c r="G17" s="23" t="str">
        <f>VLOOKUP(L17,[1]LEDEN!A$1:E$65536,3,FALSE)</f>
        <v>KGHOK</v>
      </c>
      <c r="H17" s="23" t="str">
        <f>VLOOKUP(L17,[1]LEDEN!A$1:F$65536,3,FALSE)</f>
        <v>KGHOK</v>
      </c>
      <c r="I17" s="21"/>
      <c r="J17" s="21"/>
      <c r="K17" s="21"/>
      <c r="L17" s="24">
        <v>7821</v>
      </c>
    </row>
    <row r="18" spans="1:13" ht="6" customHeight="1" x14ac:dyDescent="0.3"/>
    <row r="19" spans="1:13" x14ac:dyDescent="0.3">
      <c r="F19" s="25" t="s">
        <v>13</v>
      </c>
      <c r="G19" s="26" t="s">
        <v>14</v>
      </c>
      <c r="H19" s="26" t="s">
        <v>15</v>
      </c>
      <c r="I19" s="27" t="s">
        <v>16</v>
      </c>
      <c r="J19" s="28" t="s">
        <v>17</v>
      </c>
      <c r="K19" s="26" t="s">
        <v>18</v>
      </c>
      <c r="L19" s="26" t="s">
        <v>19</v>
      </c>
    </row>
    <row r="20" spans="1:13" x14ac:dyDescent="0.3">
      <c r="B20" s="29">
        <v>1</v>
      </c>
      <c r="C20" s="30" t="str">
        <f>VLOOKUP(M20,[1]LEDEN!A$1:E$65536,2,FALSE)</f>
        <v>GUENEZ Christophe</v>
      </c>
      <c r="D20" s="31"/>
      <c r="E20" s="31"/>
      <c r="F20" s="29">
        <v>0</v>
      </c>
      <c r="G20" s="29"/>
      <c r="H20" s="29">
        <v>35</v>
      </c>
      <c r="I20" s="29">
        <v>23</v>
      </c>
      <c r="J20" s="32">
        <f t="shared" ref="J20:J25" si="1">ROUNDDOWN(H20/I20,2)</f>
        <v>1.52</v>
      </c>
      <c r="K20" s="29">
        <v>7</v>
      </c>
      <c r="L20" s="33"/>
      <c r="M20">
        <v>9272</v>
      </c>
    </row>
    <row r="21" spans="1:13" x14ac:dyDescent="0.3">
      <c r="B21" s="29">
        <v>2</v>
      </c>
      <c r="C21" s="30" t="str">
        <f>VLOOKUP(M21,[1]LEDEN!A$1:E$65536,2,FALSE)</f>
        <v>DEDIER Georges</v>
      </c>
      <c r="D21" s="31"/>
      <c r="E21" s="31"/>
      <c r="F21" s="29">
        <v>0</v>
      </c>
      <c r="G21" s="29"/>
      <c r="H21" s="29">
        <v>16</v>
      </c>
      <c r="I21" s="29">
        <v>12</v>
      </c>
      <c r="J21" s="32">
        <f t="shared" si="1"/>
        <v>1.33</v>
      </c>
      <c r="K21" s="29">
        <v>4</v>
      </c>
      <c r="L21" s="34">
        <v>2</v>
      </c>
      <c r="M21">
        <v>4768</v>
      </c>
    </row>
    <row r="22" spans="1:13" x14ac:dyDescent="0.3">
      <c r="B22" s="29">
        <v>3</v>
      </c>
      <c r="C22" s="30" t="str">
        <f>VLOOKUP(M22,[1]LEDEN!A$1:E$65536,2,FALSE)</f>
        <v>HOUTHAEVE Jean-Marie</v>
      </c>
      <c r="D22" s="31"/>
      <c r="E22" s="31"/>
      <c r="F22" s="29">
        <v>2</v>
      </c>
      <c r="G22" s="29"/>
      <c r="H22" s="29">
        <v>40</v>
      </c>
      <c r="I22" s="29">
        <v>22</v>
      </c>
      <c r="J22" s="32">
        <f t="shared" si="1"/>
        <v>1.81</v>
      </c>
      <c r="K22" s="29">
        <v>7</v>
      </c>
      <c r="L22" s="34"/>
      <c r="M22">
        <v>4776</v>
      </c>
    </row>
    <row r="23" spans="1:13" hidden="1" x14ac:dyDescent="0.3">
      <c r="B23" s="29"/>
      <c r="C23" s="30" t="e">
        <f>VLOOKUP(M23,[1]LEDEN!A$1:E$65536,2,FALSE)</f>
        <v>#N/A</v>
      </c>
      <c r="D23" s="31"/>
      <c r="E23" s="31"/>
      <c r="F23" s="29"/>
      <c r="G23" s="29"/>
      <c r="H23" s="29"/>
      <c r="I23" s="29"/>
      <c r="J23" s="32" t="e">
        <f t="shared" si="1"/>
        <v>#DIV/0!</v>
      </c>
      <c r="K23" s="29"/>
      <c r="L23" s="34"/>
    </row>
    <row r="24" spans="1:13" x14ac:dyDescent="0.3">
      <c r="B24" s="29">
        <v>4</v>
      </c>
      <c r="C24" s="30" t="e">
        <f>VLOOKUP(M24,[1]LEDEN!A$1:E$65536,2,FALSE)</f>
        <v>#N/A</v>
      </c>
      <c r="D24" s="31"/>
      <c r="E24" s="31"/>
      <c r="F24" s="29"/>
      <c r="G24" s="29"/>
      <c r="H24" s="29"/>
      <c r="I24" s="29"/>
      <c r="J24" s="32" t="e">
        <f t="shared" si="1"/>
        <v>#DIV/0!</v>
      </c>
      <c r="K24" s="29"/>
      <c r="L24" s="34"/>
    </row>
    <row r="25" spans="1:13" x14ac:dyDescent="0.3">
      <c r="A25" s="35"/>
      <c r="B25" s="36"/>
      <c r="C25" s="35"/>
      <c r="D25" s="35"/>
      <c r="E25" s="35" t="s">
        <v>20</v>
      </c>
      <c r="F25" s="37">
        <f>SUM(F20:F24)</f>
        <v>2</v>
      </c>
      <c r="G25" s="37">
        <f>SUM(G20:G24)</f>
        <v>0</v>
      </c>
      <c r="H25" s="37">
        <f>SUM(H20:H24)</f>
        <v>91</v>
      </c>
      <c r="I25" s="37">
        <f>SUM(I20:I24)</f>
        <v>57</v>
      </c>
      <c r="J25" s="38">
        <f t="shared" si="1"/>
        <v>1.59</v>
      </c>
      <c r="K25" s="37">
        <f>MAX(K20:K24)</f>
        <v>7</v>
      </c>
      <c r="L25" s="39" t="s">
        <v>22</v>
      </c>
    </row>
    <row r="26" spans="1:13" ht="7.5" customHeight="1" thickBot="1" x14ac:dyDescent="0.3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3" ht="3.75" customHeight="1" x14ac:dyDescent="0.3"/>
    <row r="28" spans="1:13" x14ac:dyDescent="0.3">
      <c r="A28" s="21" t="s">
        <v>11</v>
      </c>
      <c r="B28" s="22" t="str">
        <f>VLOOKUP(L28,[1]LEDEN!A$1:E$65536,2,FALSE)</f>
        <v>HOUTHAEVE Jean-Marie</v>
      </c>
      <c r="C28" s="21"/>
      <c r="D28" s="21"/>
      <c r="E28" s="21"/>
      <c r="F28" s="21" t="s">
        <v>12</v>
      </c>
      <c r="G28" s="23" t="str">
        <f>VLOOKUP(L28,[1]LEDEN!A$1:E$65536,3,FALSE)</f>
        <v>DOS</v>
      </c>
      <c r="H28" s="23" t="str">
        <f>VLOOKUP(L28,[1]LEDEN!A$1:F$65536,3,FALSE)</f>
        <v>DOS</v>
      </c>
      <c r="I28" s="21"/>
      <c r="J28" s="21"/>
      <c r="K28" s="21"/>
      <c r="L28" s="24">
        <v>4776</v>
      </c>
    </row>
    <row r="29" spans="1:13" ht="7.5" customHeight="1" x14ac:dyDescent="0.3"/>
    <row r="30" spans="1:13" x14ac:dyDescent="0.3">
      <c r="F30" s="25" t="s">
        <v>13</v>
      </c>
      <c r="G30" s="26" t="s">
        <v>14</v>
      </c>
      <c r="H30" s="26" t="s">
        <v>15</v>
      </c>
      <c r="I30" s="27" t="s">
        <v>16</v>
      </c>
      <c r="J30" s="28" t="s">
        <v>17</v>
      </c>
      <c r="K30" s="26" t="s">
        <v>18</v>
      </c>
      <c r="L30" s="26" t="s">
        <v>19</v>
      </c>
    </row>
    <row r="31" spans="1:13" x14ac:dyDescent="0.3">
      <c r="B31" s="29">
        <v>1</v>
      </c>
      <c r="C31" s="30" t="str">
        <f>VLOOKUP(M31,[1]LEDEN!A$1:E$65536,2,FALSE)</f>
        <v>DEDIER Georges</v>
      </c>
      <c r="D31" s="31"/>
      <c r="E31" s="31"/>
      <c r="F31" s="29">
        <v>0</v>
      </c>
      <c r="G31" s="29"/>
      <c r="H31" s="29">
        <v>28</v>
      </c>
      <c r="I31" s="29">
        <v>23</v>
      </c>
      <c r="J31" s="32">
        <f t="shared" ref="J31:J36" si="2">ROUNDDOWN(H31/I31,2)</f>
        <v>1.21</v>
      </c>
      <c r="K31" s="29">
        <v>5</v>
      </c>
      <c r="L31" s="33"/>
      <c r="M31">
        <v>4768</v>
      </c>
    </row>
    <row r="32" spans="1:13" x14ac:dyDescent="0.3">
      <c r="B32" s="29">
        <v>2</v>
      </c>
      <c r="C32" s="30" t="str">
        <f>VLOOKUP(M32,[1]LEDEN!A$1:E$65536,2,FALSE)</f>
        <v>GUENEZ Christophe</v>
      </c>
      <c r="D32" s="31"/>
      <c r="E32" s="31"/>
      <c r="F32" s="29">
        <v>2</v>
      </c>
      <c r="G32" s="29"/>
      <c r="H32" s="29">
        <v>40</v>
      </c>
      <c r="I32" s="29">
        <v>26</v>
      </c>
      <c r="J32" s="32">
        <f t="shared" si="2"/>
        <v>1.53</v>
      </c>
      <c r="K32" s="29">
        <v>9</v>
      </c>
      <c r="L32" s="34">
        <v>3</v>
      </c>
      <c r="M32">
        <v>9272</v>
      </c>
    </row>
    <row r="33" spans="1:13" hidden="1" x14ac:dyDescent="0.3">
      <c r="B33" s="29">
        <v>3</v>
      </c>
      <c r="C33" s="30" t="e">
        <f>VLOOKUP(M33,[1]LEDEN!A$1:E$65536,2,FALSE)</f>
        <v>#N/A</v>
      </c>
      <c r="D33" s="31"/>
      <c r="E33" s="31"/>
      <c r="F33" s="29"/>
      <c r="G33" s="29"/>
      <c r="H33" s="29"/>
      <c r="I33" s="29"/>
      <c r="J33" s="32" t="e">
        <f t="shared" si="2"/>
        <v>#DIV/0!</v>
      </c>
      <c r="K33" s="29"/>
      <c r="L33" s="34"/>
    </row>
    <row r="34" spans="1:13" x14ac:dyDescent="0.3">
      <c r="B34" s="29">
        <v>3</v>
      </c>
      <c r="C34" s="30" t="str">
        <f>VLOOKUP(M34,[1]LEDEN!A$1:E$65536,2,FALSE)</f>
        <v>VROMANT Marc</v>
      </c>
      <c r="D34" s="31"/>
      <c r="E34" s="31"/>
      <c r="F34" s="29">
        <v>0</v>
      </c>
      <c r="G34" s="29"/>
      <c r="H34" s="29">
        <v>25</v>
      </c>
      <c r="I34" s="29">
        <v>22</v>
      </c>
      <c r="J34" s="32">
        <f t="shared" si="2"/>
        <v>1.1299999999999999</v>
      </c>
      <c r="K34" s="29">
        <v>6</v>
      </c>
      <c r="L34" s="34"/>
      <c r="M34">
        <v>7821</v>
      </c>
    </row>
    <row r="35" spans="1:13" x14ac:dyDescent="0.3">
      <c r="B35" s="29">
        <v>4</v>
      </c>
      <c r="C35" s="30" t="e">
        <f>VLOOKUP(M35,[1]LEDEN!A$1:E$65536,2,FALSE)</f>
        <v>#N/A</v>
      </c>
      <c r="D35" s="31"/>
      <c r="E35" s="31"/>
      <c r="F35" s="29"/>
      <c r="G35" s="29"/>
      <c r="H35" s="29"/>
      <c r="I35" s="29"/>
      <c r="J35" s="32" t="e">
        <f t="shared" si="2"/>
        <v>#DIV/0!</v>
      </c>
      <c r="K35" s="29"/>
      <c r="L35" s="34"/>
    </row>
    <row r="36" spans="1:13" x14ac:dyDescent="0.3">
      <c r="A36" s="35"/>
      <c r="B36" s="36"/>
      <c r="C36" s="35"/>
      <c r="D36" s="35"/>
      <c r="E36" s="35" t="s">
        <v>20</v>
      </c>
      <c r="F36" s="37">
        <f>SUM(F31:F35)</f>
        <v>2</v>
      </c>
      <c r="G36" s="37">
        <f>SUM(G31:G35)</f>
        <v>0</v>
      </c>
      <c r="H36" s="37">
        <f>SUM(H31:H35)</f>
        <v>93</v>
      </c>
      <c r="I36" s="37">
        <f>SUM(I31:I35)</f>
        <v>71</v>
      </c>
      <c r="J36" s="38">
        <f t="shared" si="2"/>
        <v>1.3</v>
      </c>
      <c r="K36" s="37">
        <f>MAX(K31:K35)</f>
        <v>9</v>
      </c>
      <c r="L36" s="39" t="s">
        <v>23</v>
      </c>
    </row>
    <row r="37" spans="1:13" ht="6.75" customHeight="1" thickBot="1" x14ac:dyDescent="0.3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3" ht="6" customHeight="1" x14ac:dyDescent="0.3"/>
    <row r="39" spans="1:13" ht="13.5" customHeight="1" x14ac:dyDescent="0.3">
      <c r="A39" s="21" t="s">
        <v>11</v>
      </c>
      <c r="B39" s="22" t="str">
        <f>VLOOKUP(L39,[1]LEDEN!A$1:E$65536,2,FALSE)</f>
        <v>GUENEZ Christophe</v>
      </c>
      <c r="C39" s="21"/>
      <c r="D39" s="21"/>
      <c r="E39" s="21"/>
      <c r="F39" s="21" t="s">
        <v>12</v>
      </c>
      <c r="G39" s="23" t="str">
        <f>VLOOKUP(L39,[1]LEDEN!A$1:E$65536,3,FALSE)</f>
        <v>RT</v>
      </c>
      <c r="H39" s="23" t="str">
        <f>VLOOKUP(L39,[1]LEDEN!A$1:F$65536,3,FALSE)</f>
        <v>RT</v>
      </c>
      <c r="I39" s="21"/>
      <c r="J39" s="21"/>
      <c r="K39" s="21"/>
      <c r="L39" s="24">
        <v>9272</v>
      </c>
    </row>
    <row r="41" spans="1:13" x14ac:dyDescent="0.3">
      <c r="F41" s="25" t="s">
        <v>13</v>
      </c>
      <c r="G41" s="26" t="s">
        <v>14</v>
      </c>
      <c r="H41" s="26" t="s">
        <v>15</v>
      </c>
      <c r="I41" s="27" t="s">
        <v>16</v>
      </c>
      <c r="J41" s="28" t="s">
        <v>17</v>
      </c>
      <c r="K41" s="26" t="s">
        <v>18</v>
      </c>
      <c r="L41" s="26" t="s">
        <v>19</v>
      </c>
    </row>
    <row r="42" spans="1:13" x14ac:dyDescent="0.3">
      <c r="B42" s="29">
        <v>1</v>
      </c>
      <c r="C42" s="30" t="str">
        <f>VLOOKUP(M42,[1]LEDEN!A$1:E$65536,2,FALSE)</f>
        <v>VROMANT Marc</v>
      </c>
      <c r="D42" s="31"/>
      <c r="E42" s="31"/>
      <c r="F42" s="29">
        <v>2</v>
      </c>
      <c r="G42" s="29"/>
      <c r="H42" s="29">
        <v>40</v>
      </c>
      <c r="I42" s="29">
        <v>23</v>
      </c>
      <c r="J42" s="32">
        <f t="shared" ref="J42:J47" si="3">ROUNDDOWN(H42/I42,2)</f>
        <v>1.73</v>
      </c>
      <c r="K42" s="29">
        <v>8</v>
      </c>
      <c r="L42" s="33"/>
      <c r="M42">
        <v>7821</v>
      </c>
    </row>
    <row r="43" spans="1:13" x14ac:dyDescent="0.3">
      <c r="B43" s="29">
        <v>2</v>
      </c>
      <c r="C43" s="30" t="str">
        <f>VLOOKUP(M43,[1]LEDEN!A$1:E$65536,2,FALSE)</f>
        <v>HOUTHAEVE Jean-Marie</v>
      </c>
      <c r="D43" s="31"/>
      <c r="E43" s="31"/>
      <c r="F43" s="29">
        <v>0</v>
      </c>
      <c r="G43" s="29"/>
      <c r="H43" s="29">
        <v>16</v>
      </c>
      <c r="I43" s="29">
        <v>26</v>
      </c>
      <c r="J43" s="32">
        <f t="shared" si="3"/>
        <v>0.61</v>
      </c>
      <c r="K43" s="29">
        <v>4</v>
      </c>
      <c r="L43" s="34">
        <v>4</v>
      </c>
      <c r="M43">
        <v>4776</v>
      </c>
    </row>
    <row r="44" spans="1:13" x14ac:dyDescent="0.3">
      <c r="B44" s="29">
        <v>3</v>
      </c>
      <c r="C44" s="30" t="str">
        <f>VLOOKUP(M44,[1]LEDEN!A$1:E$65536,2,FALSE)</f>
        <v>DEDIER Georges</v>
      </c>
      <c r="D44" s="31"/>
      <c r="E44" s="31"/>
      <c r="F44" s="29">
        <v>0</v>
      </c>
      <c r="G44" s="29"/>
      <c r="H44" s="29">
        <v>28</v>
      </c>
      <c r="I44" s="29">
        <v>20</v>
      </c>
      <c r="J44" s="32">
        <f t="shared" si="3"/>
        <v>1.4</v>
      </c>
      <c r="K44" s="29">
        <v>9</v>
      </c>
      <c r="L44" s="34"/>
      <c r="M44">
        <v>4768</v>
      </c>
    </row>
    <row r="45" spans="1:13" x14ac:dyDescent="0.3">
      <c r="B45" s="29">
        <v>4</v>
      </c>
      <c r="C45" s="30" t="e">
        <f>VLOOKUP(N45,[1]LEDEN!A$1:E$65536,2,FALSE)</f>
        <v>#N/A</v>
      </c>
      <c r="D45" s="31"/>
      <c r="E45" s="31"/>
      <c r="F45" s="29"/>
      <c r="G45" s="29"/>
      <c r="H45" s="29"/>
      <c r="I45" s="29"/>
      <c r="J45" s="32" t="e">
        <f t="shared" si="3"/>
        <v>#DIV/0!</v>
      </c>
      <c r="K45" s="29"/>
      <c r="L45" s="34"/>
    </row>
    <row r="46" spans="1:13" hidden="1" x14ac:dyDescent="0.3">
      <c r="B46" s="29">
        <v>5</v>
      </c>
      <c r="C46" s="30" t="e">
        <f>VLOOKUP(N46,[1]LEDEN!A$1:E$65536,2,FALSE)</f>
        <v>#N/A</v>
      </c>
      <c r="D46" s="31"/>
      <c r="E46" s="31"/>
      <c r="F46" s="29"/>
      <c r="G46" s="29"/>
      <c r="H46" s="29">
        <f>G46/8*7</f>
        <v>0</v>
      </c>
      <c r="I46" s="29"/>
      <c r="J46" s="32" t="e">
        <f t="shared" si="3"/>
        <v>#DIV/0!</v>
      </c>
      <c r="K46" s="29"/>
      <c r="L46" s="34"/>
    </row>
    <row r="47" spans="1:13" x14ac:dyDescent="0.3">
      <c r="A47" s="35"/>
      <c r="B47" s="36"/>
      <c r="C47" s="35"/>
      <c r="D47" s="35"/>
      <c r="E47" s="35" t="s">
        <v>20</v>
      </c>
      <c r="F47" s="37">
        <f>SUM(F42:F46)</f>
        <v>2</v>
      </c>
      <c r="G47" s="37">
        <f>SUM(G42:G46)</f>
        <v>0</v>
      </c>
      <c r="H47" s="37">
        <f>SUM(H42:H46)</f>
        <v>84</v>
      </c>
      <c r="I47" s="37">
        <f>SUM(I42:I46)</f>
        <v>69</v>
      </c>
      <c r="J47" s="38">
        <f t="shared" si="3"/>
        <v>1.21</v>
      </c>
      <c r="K47" s="37">
        <f>MAX(K42:K46)</f>
        <v>9</v>
      </c>
      <c r="L47" s="39" t="s">
        <v>23</v>
      </c>
    </row>
    <row r="48" spans="1:13" ht="4.5" customHeight="1" thickBot="1" x14ac:dyDescent="0.3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ht="6" customHeight="1" x14ac:dyDescent="0.3"/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2019-01-04T21:19:43Z</dcterms:created>
  <dcterms:modified xsi:type="dcterms:W3CDTF">2019-01-04T21:23:02Z</dcterms:modified>
</cp:coreProperties>
</file>