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7379ABFD-218E-4F03-B25F-92DA264453A2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F29" i="1"/>
  <c r="D29" i="1"/>
  <c r="F28" i="1"/>
  <c r="D28" i="1"/>
  <c r="F27" i="1"/>
  <c r="D27" i="1"/>
  <c r="M23" i="1"/>
  <c r="O23" i="1" s="1"/>
  <c r="M22" i="1"/>
  <c r="O22" i="1" s="1"/>
  <c r="M21" i="1"/>
  <c r="O21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10" i="1"/>
</calcChain>
</file>

<file path=xl/sharedStrings.xml><?xml version="1.0" encoding="utf-8"?>
<sst xmlns="http://schemas.openxmlformats.org/spreadsheetml/2006/main" count="75" uniqueCount="57">
  <si>
    <t>GEWEST BEIDE - VLAANDEREN</t>
  </si>
  <si>
    <t>sportjaar :</t>
  </si>
  <si>
    <t>2016-2017</t>
  </si>
  <si>
    <t>DISTRICT :  ZUIDWESTVLAANDEREN</t>
  </si>
  <si>
    <t>KAMPIOENSCHAP VAN BELGIE : 2°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</si>
  <si>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</si>
  <si>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</si>
  <si>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</si>
  <si>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</si>
  <si>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</si>
  <si>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</si>
  <si>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</si>
  <si>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</si>
  <si>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</si>
  <si>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</si>
  <si>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</si>
  <si>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NUYTTENS Gino</t>
  </si>
  <si>
    <t>DOS</t>
  </si>
  <si>
    <t>MG</t>
  </si>
  <si>
    <t>DENOULET Johan</t>
  </si>
  <si>
    <t>KK</t>
  </si>
  <si>
    <t>OG</t>
  </si>
  <si>
    <t>VEYS Renzo</t>
  </si>
  <si>
    <t>K.GHOK</t>
  </si>
  <si>
    <t>HOUTHAEVE Jean-Marie</t>
  </si>
  <si>
    <t>LOOSVELDT Frank</t>
  </si>
  <si>
    <t>VROMANT Marc</t>
  </si>
  <si>
    <t>JOYE Robert</t>
  </si>
  <si>
    <t>VANGANSBEKE Gerard</t>
  </si>
  <si>
    <t>MONSOREZ Michel</t>
  </si>
  <si>
    <t>DEDIER Georges</t>
  </si>
  <si>
    <t>BEGHIN Bernard</t>
  </si>
  <si>
    <t>RT</t>
  </si>
  <si>
    <t>EQUIPART Pierre</t>
  </si>
  <si>
    <t>OVFF</t>
  </si>
  <si>
    <t>CARDON Eddy</t>
  </si>
  <si>
    <t>VFF</t>
  </si>
  <si>
    <t>DISTRICTFINALE 2° DRIEBAND MATCH BILJART</t>
  </si>
  <si>
    <t>* DEELNEMERS</t>
  </si>
  <si>
    <t xml:space="preserve">Al deze wedstrijden worden gespeeld in </t>
  </si>
  <si>
    <t>KBC DOS Roeselare, Ardooiesteenweg 50 te Roeselare</t>
  </si>
  <si>
    <t>Tel: 0499/34.32.98.</t>
  </si>
  <si>
    <t>zaterdag 17 maart 2018 om 14u00</t>
  </si>
  <si>
    <r>
      <t xml:space="preserve">Te spelen punten : </t>
    </r>
    <r>
      <rPr>
        <b/>
        <sz val="11"/>
        <color indexed="8"/>
        <rFont val="Calibri"/>
        <family val="2"/>
      </rPr>
      <t>27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</si>
  <si>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</si>
  <si>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0.495</t>
  </si>
  <si>
    <t>2.  Matchpunten onder minimumgemiddelde : 0.495</t>
  </si>
  <si>
    <t>Wedstrijdrooster : 1) 1-4 &amp; 2) 2-3, vervolgens V1-W2 &amp; V2-W1 en ten slotte W1-W2 &amp; V1-V2</t>
  </si>
  <si>
    <t>De winnaar speelt de gewestelijke finale in het weekend van 21 &amp; 22/04/2018 in het district Brugge-Zeekust.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</si>
  <si>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</si>
  <si>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</si>
  <si>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</si>
  <si>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</si>
  <si>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</si>
  <si>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</si>
  <si>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11 februari 2018</t>
  </si>
  <si>
    <t>Uiterste speeldatum: zondag 18 maart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</si>
</sst>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Standaard" xfId="0" builtinId="0"/>
    <cellStyle name="Standaard_Model Nieuw" xfId="1" xr:uid="{3B053924-EC80-433B-AB36-404492422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C74B4-13E9-4A10-B957-596A2A63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49</xdr:row>
      <xdr:rowOff>137160</xdr:rowOff>
    </xdr:from>
    <xdr:to>
      <xdr:col>15</xdr:col>
      <xdr:colOff>45720</xdr:colOff>
      <xdr:row>54</xdr:row>
      <xdr:rowOff>38100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7C554FC2-22C9-4796-9CD0-2F652EAD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8260080"/>
          <a:ext cx="55397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2e%20DRIEBANDEN%20M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9D68-04C6-4E60-A750-06B8D4469A10}">
  <dimension ref="A1:P59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2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2" customWidth="1"/>
    <col min="8" max="8" width="2.33203125" customWidth="1"/>
    <col min="9" max="9" width="2.88671875" customWidth="1"/>
    <col min="10" max="10" width="5.88671875" customWidth="1"/>
    <col min="11" max="11" width="6" customWidth="1"/>
    <col min="12" max="12" width="5.5546875" customWidth="1"/>
    <col min="13" max="13" width="6.5546875" customWidth="1"/>
    <col min="14" max="14" width="7.33203125" customWidth="1"/>
    <col min="15" max="15" width="8.44140625" style="22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0"/>
      <c r="L2" s="11"/>
      <c r="M2" s="12"/>
      <c r="N2" s="12"/>
      <c r="O2" s="39"/>
      <c r="P2" s="40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" thickBot="1">
      <c r="A4" s="21"/>
      <c r="B4" s="41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ht="12.75" customHeight="1">
      <c r="C5" s="23" t="s">
        <v>5</v>
      </c>
      <c r="D5" s="24"/>
      <c r="E5" s="24"/>
      <c r="F5" s="25"/>
    </row>
    <row r="6" spans="1:16" ht="6" customHeight="1"/>
    <row r="7" spans="1:16" ht="18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6.75" customHeight="1"/>
    <row r="9" spans="1:16" ht="11.25" customHeight="1">
      <c r="B9"/>
      <c r="C9" s="26" t="s">
        <v>7</v>
      </c>
      <c r="D9" s="26" t="s">
        <v>8</v>
      </c>
      <c r="E9" s="26"/>
      <c r="F9" s="26" t="s">
        <v>9</v>
      </c>
      <c r="G9" s="26"/>
      <c r="H9" s="26"/>
      <c r="I9" s="22"/>
      <c r="J9" s="26" t="s">
        <v>10</v>
      </c>
      <c r="K9" s="26" t="s">
        <v>11</v>
      </c>
      <c r="L9" s="26" t="s">
        <v>12</v>
      </c>
      <c r="M9" s="26" t="s">
        <v>13</v>
      </c>
      <c r="N9" s="26" t="s">
        <v>14</v>
      </c>
      <c r="O9" s="26" t="s">
        <v>15</v>
      </c>
    </row>
    <row r="10" spans="1:16">
      <c r="B10">
        <f>B9+1</f>
        <v>1</v>
      </c>
      <c r="C10" s="27">
        <v>4733</v>
      </c>
      <c r="D10" s="28" t="s">
        <v>16</v>
      </c>
      <c r="F10" s="22" t="s">
        <v>17</v>
      </c>
      <c r="J10" s="22">
        <v>6</v>
      </c>
      <c r="K10" s="22">
        <v>102</v>
      </c>
      <c r="L10" s="22">
        <v>206</v>
      </c>
      <c r="M10" s="29">
        <v>0.49464563106796117</v>
      </c>
      <c r="N10" s="22">
        <v>4</v>
      </c>
      <c r="O10" s="22" t="s">
        <v>18</v>
      </c>
    </row>
    <row r="11" spans="1:16">
      <c r="B11">
        <f>B10+1</f>
        <v>2</v>
      </c>
      <c r="C11" s="27">
        <v>6730</v>
      </c>
      <c r="D11" s="28" t="s">
        <v>19</v>
      </c>
      <c r="F11" s="22" t="s">
        <v>20</v>
      </c>
      <c r="J11" s="22">
        <v>8</v>
      </c>
      <c r="K11" s="22">
        <v>107</v>
      </c>
      <c r="L11" s="22">
        <v>223</v>
      </c>
      <c r="M11" s="29">
        <v>0.47932062780269058</v>
      </c>
      <c r="N11" s="22">
        <v>6</v>
      </c>
      <c r="O11" s="22" t="s">
        <v>21</v>
      </c>
    </row>
    <row r="12" spans="1:16">
      <c r="B12">
        <f t="shared" ref="B12:B20" si="0">B11+1</f>
        <v>3</v>
      </c>
      <c r="C12" s="27">
        <v>8736</v>
      </c>
      <c r="D12" s="28" t="s">
        <v>22</v>
      </c>
      <c r="F12" s="22" t="s">
        <v>23</v>
      </c>
      <c r="J12" s="22">
        <v>6</v>
      </c>
      <c r="K12" s="22">
        <v>102</v>
      </c>
      <c r="L12" s="22">
        <v>211</v>
      </c>
      <c r="M12" s="29">
        <v>0.48291232227488151</v>
      </c>
      <c r="N12" s="22">
        <v>5</v>
      </c>
      <c r="O12" s="22" t="s">
        <v>21</v>
      </c>
    </row>
    <row r="13" spans="1:16">
      <c r="B13">
        <f t="shared" si="0"/>
        <v>4</v>
      </c>
      <c r="C13" s="27">
        <v>4776</v>
      </c>
      <c r="D13" s="28" t="s">
        <v>24</v>
      </c>
      <c r="F13" s="22" t="s">
        <v>17</v>
      </c>
      <c r="J13" s="22">
        <v>6</v>
      </c>
      <c r="K13" s="22">
        <v>90</v>
      </c>
      <c r="L13" s="22">
        <v>198</v>
      </c>
      <c r="M13" s="29">
        <v>0.45404545454545453</v>
      </c>
      <c r="N13" s="22">
        <v>5</v>
      </c>
      <c r="O13" s="22" t="s">
        <v>21</v>
      </c>
    </row>
    <row r="14" spans="1:16">
      <c r="B14">
        <f t="shared" si="0"/>
        <v>5</v>
      </c>
      <c r="C14" s="27">
        <v>8714</v>
      </c>
      <c r="D14" s="28" t="s">
        <v>25</v>
      </c>
      <c r="F14" s="22" t="s">
        <v>20</v>
      </c>
      <c r="J14" s="22">
        <v>5</v>
      </c>
      <c r="K14" s="22">
        <v>98</v>
      </c>
      <c r="L14" s="22">
        <v>258</v>
      </c>
      <c r="M14" s="29">
        <v>0.37934496124031009</v>
      </c>
      <c r="N14" s="22">
        <v>3</v>
      </c>
      <c r="O14" s="22" t="s">
        <v>21</v>
      </c>
    </row>
    <row r="15" spans="1:16">
      <c r="B15">
        <f t="shared" si="0"/>
        <v>6</v>
      </c>
      <c r="C15" s="27">
        <v>7821</v>
      </c>
      <c r="D15" s="28" t="s">
        <v>26</v>
      </c>
      <c r="F15" s="22" t="s">
        <v>23</v>
      </c>
      <c r="J15" s="22">
        <v>4</v>
      </c>
      <c r="K15" s="22">
        <v>100</v>
      </c>
      <c r="L15" s="22">
        <v>238</v>
      </c>
      <c r="M15" s="29">
        <v>0.41966806722689076</v>
      </c>
      <c r="N15" s="22">
        <v>5</v>
      </c>
      <c r="O15" s="22" t="s">
        <v>21</v>
      </c>
    </row>
    <row r="16" spans="1:16">
      <c r="B16">
        <f t="shared" si="0"/>
        <v>7</v>
      </c>
      <c r="C16" s="27">
        <v>7823</v>
      </c>
      <c r="D16" s="28" t="s">
        <v>27</v>
      </c>
      <c r="F16" s="22" t="s">
        <v>23</v>
      </c>
      <c r="J16" s="22">
        <v>3</v>
      </c>
      <c r="K16" s="22">
        <v>89</v>
      </c>
      <c r="L16" s="22">
        <v>241</v>
      </c>
      <c r="M16" s="29">
        <v>0.36879460580912865</v>
      </c>
      <c r="N16" s="22">
        <v>6</v>
      </c>
      <c r="O16" s="22" t="s">
        <v>21</v>
      </c>
    </row>
    <row r="17" spans="2:16">
      <c r="B17">
        <f t="shared" si="0"/>
        <v>8</v>
      </c>
      <c r="C17" s="27">
        <v>8480</v>
      </c>
      <c r="D17" s="28" t="s">
        <v>28</v>
      </c>
      <c r="F17" s="22" t="s">
        <v>20</v>
      </c>
      <c r="J17" s="22">
        <v>2</v>
      </c>
      <c r="K17" s="22">
        <v>93</v>
      </c>
      <c r="L17" s="22">
        <v>191</v>
      </c>
      <c r="M17" s="29">
        <v>0.48641099476439792</v>
      </c>
      <c r="N17" s="22">
        <v>5</v>
      </c>
      <c r="O17" s="22" t="s">
        <v>21</v>
      </c>
    </row>
    <row r="18" spans="2:16">
      <c r="B18">
        <f t="shared" si="0"/>
        <v>9</v>
      </c>
      <c r="C18" s="27">
        <v>8159</v>
      </c>
      <c r="D18" s="28" t="s">
        <v>29</v>
      </c>
      <c r="F18" s="22" t="s">
        <v>20</v>
      </c>
      <c r="J18" s="22">
        <v>2</v>
      </c>
      <c r="K18" s="22">
        <v>88</v>
      </c>
      <c r="L18" s="22">
        <v>190</v>
      </c>
      <c r="M18" s="29">
        <v>0.4626578947368421</v>
      </c>
      <c r="N18" s="22">
        <v>4</v>
      </c>
      <c r="O18" s="22" t="s">
        <v>21</v>
      </c>
    </row>
    <row r="19" spans="2:16">
      <c r="B19">
        <f t="shared" si="0"/>
        <v>10</v>
      </c>
      <c r="C19" s="27">
        <v>4768</v>
      </c>
      <c r="D19" s="28" t="s">
        <v>30</v>
      </c>
      <c r="F19" s="22" t="s">
        <v>17</v>
      </c>
      <c r="J19" s="22">
        <v>2</v>
      </c>
      <c r="K19" s="22">
        <v>90</v>
      </c>
      <c r="L19" s="22">
        <v>247</v>
      </c>
      <c r="M19" s="29">
        <v>0.36387246963562753</v>
      </c>
      <c r="N19" s="22">
        <v>4</v>
      </c>
      <c r="O19" s="22" t="s">
        <v>21</v>
      </c>
    </row>
    <row r="20" spans="2:16">
      <c r="B20">
        <f t="shared" si="0"/>
        <v>11</v>
      </c>
      <c r="C20" s="27">
        <v>4702</v>
      </c>
      <c r="D20" s="28" t="s">
        <v>31</v>
      </c>
      <c r="F20" s="22" t="s">
        <v>32</v>
      </c>
      <c r="J20" s="22">
        <v>0</v>
      </c>
      <c r="K20" s="22">
        <v>50</v>
      </c>
      <c r="L20" s="22">
        <v>223</v>
      </c>
      <c r="M20" s="29">
        <v>0.22371524663677131</v>
      </c>
      <c r="N20" s="22">
        <v>2</v>
      </c>
      <c r="O20" s="22" t="s">
        <v>21</v>
      </c>
    </row>
    <row r="21" spans="2:16" ht="5.4" customHeight="1">
      <c r="B21"/>
      <c r="C21" s="27"/>
      <c r="D21" s="28"/>
      <c r="F21" s="22"/>
      <c r="J21" s="22"/>
      <c r="K21" s="22"/>
      <c r="L21" s="22"/>
      <c r="M21" s="29" t="str">
        <f>IF(L21&lt;&gt;"",(#REF!/L21)-0.005,"")</f>
        <v/>
      </c>
      <c r="N21" s="22"/>
      <c r="O21" s="22" t="str">
        <f>IF(M21&lt;0.61,"OG",IF(AND(M21&gt;=0.61,M21&lt;0.765),"MG",IF(AND(M21&gt;=0.765,M21&lt;950),"PR","")))</f>
        <v/>
      </c>
    </row>
    <row r="22" spans="2:16">
      <c r="B22"/>
      <c r="C22" s="22">
        <v>4710</v>
      </c>
      <c r="D22" s="28" t="s">
        <v>33</v>
      </c>
      <c r="F22" s="22" t="s">
        <v>32</v>
      </c>
      <c r="J22" s="22" t="s">
        <v>34</v>
      </c>
      <c r="K22" s="22"/>
      <c r="L22" s="22"/>
      <c r="M22" s="29" t="str">
        <f>IF(L22&lt;&gt;"",(#REF!/L22)-0.005,"")</f>
        <v/>
      </c>
      <c r="N22" s="22"/>
      <c r="O22" s="22" t="str">
        <f>IF(M22&lt;0.61,"OG",IF(AND(M22&gt;=0.61,M22&lt;0.765),"MG",IF(AND(M22&gt;=0.765,M22&lt;950),"PR","")))</f>
        <v/>
      </c>
    </row>
    <row r="23" spans="2:16">
      <c r="B23"/>
      <c r="C23" s="22">
        <v>1059</v>
      </c>
      <c r="D23" s="28" t="s">
        <v>35</v>
      </c>
      <c r="F23" s="22" t="s">
        <v>20</v>
      </c>
      <c r="J23" s="22" t="s">
        <v>36</v>
      </c>
      <c r="K23" s="22"/>
      <c r="L23" s="22"/>
      <c r="M23" s="29" t="str">
        <f>IF(L23&lt;&gt;"",(#REF!/L23)-0.005,"")</f>
        <v/>
      </c>
      <c r="N23" s="22"/>
      <c r="O23" s="22" t="str">
        <f>IF(M23&lt;0.61,"OG",IF(AND(M23&gt;=0.61,M23&lt;0.765),"MG",IF(AND(M23&gt;=0.765,M23&lt;950),"PR","")))</f>
        <v/>
      </c>
    </row>
    <row r="24" spans="2:16" ht="7.8" customHeight="1"/>
    <row r="25" spans="2:16" ht="23.4">
      <c r="B25" s="45" t="s">
        <v>37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2:16">
      <c r="B26" s="30" t="s">
        <v>38</v>
      </c>
      <c r="D26" s="31"/>
      <c r="O26"/>
      <c r="P26" s="22"/>
    </row>
    <row r="27" spans="2:16">
      <c r="B27">
        <v>1</v>
      </c>
      <c r="C27" s="27">
        <v>4733</v>
      </c>
      <c r="D27" s="28" t="str">
        <f>VLOOKUP(C27,[1]LEDEN!A$1:C$65536,2,FALSE)</f>
        <v>NUYTTENS Gino</v>
      </c>
      <c r="F27" s="22" t="str">
        <f>VLOOKUP(C27,[1]LEDEN!A$1:C$65536,3,FALSE)</f>
        <v>DOS</v>
      </c>
      <c r="H27" s="32" t="s">
        <v>39</v>
      </c>
      <c r="O27"/>
      <c r="P27" s="22"/>
    </row>
    <row r="28" spans="2:16">
      <c r="B28">
        <v>2</v>
      </c>
      <c r="C28" s="22">
        <v>8736</v>
      </c>
      <c r="D28" s="28" t="str">
        <f>VLOOKUP(C28,[1]LEDEN!A$1:C$65536,2,FALSE)</f>
        <v>VEYS Renzo</v>
      </c>
      <c r="F28" s="22" t="str">
        <f>VLOOKUP(C28,[1]LEDEN!A$1:C$65536,3,FALSE)</f>
        <v>K.GHOK</v>
      </c>
      <c r="H28" s="32" t="s">
        <v>40</v>
      </c>
      <c r="O28"/>
      <c r="P28" s="22"/>
    </row>
    <row r="29" spans="2:16">
      <c r="B29">
        <v>3</v>
      </c>
      <c r="C29" s="22">
        <v>6730</v>
      </c>
      <c r="D29" s="28" t="str">
        <f>VLOOKUP(C29,[1]LEDEN!A$1:C$65536,2,FALSE)</f>
        <v>DENOULET Johan</v>
      </c>
      <c r="F29" s="22" t="str">
        <f>VLOOKUP(C29,[1]LEDEN!A$1:C$65536,3,FALSE)</f>
        <v>KK</v>
      </c>
      <c r="H29" s="32" t="s">
        <v>41</v>
      </c>
      <c r="O29"/>
      <c r="P29" s="22"/>
    </row>
    <row r="30" spans="2:16">
      <c r="B30">
        <v>4</v>
      </c>
      <c r="C30" s="22">
        <v>4776</v>
      </c>
      <c r="D30" s="28" t="str">
        <f>VLOOKUP(C30,[1]LEDEN!A$1:C$65536,2,FALSE)</f>
        <v>HOUTHAEVE Jean-Marie</v>
      </c>
      <c r="F30" s="22" t="str">
        <f>VLOOKUP(C30,[1]LEDEN!A$1:C$65536,3,FALSE)</f>
        <v>DOS</v>
      </c>
      <c r="H30" s="32" t="s">
        <v>42</v>
      </c>
      <c r="O30"/>
      <c r="P30" s="22"/>
    </row>
    <row r="31" spans="2:16">
      <c r="B31"/>
      <c r="C31" s="22"/>
      <c r="O31"/>
      <c r="P31" s="22"/>
    </row>
    <row r="32" spans="2:16">
      <c r="B32" s="33" t="s">
        <v>43</v>
      </c>
      <c r="C32" s="34"/>
      <c r="D32" s="34"/>
      <c r="E32" s="34"/>
      <c r="F32" s="34"/>
      <c r="G32" s="35"/>
      <c r="H32" s="34"/>
      <c r="I32" s="34"/>
      <c r="J32" s="34"/>
      <c r="K32" s="36"/>
      <c r="L32" s="34"/>
      <c r="M32" s="34"/>
      <c r="N32" s="34"/>
      <c r="O32" s="35"/>
    </row>
    <row r="33" spans="2:15" ht="6.6" customHeight="1">
      <c r="B33" s="33"/>
      <c r="C33" s="34"/>
      <c r="D33" s="34"/>
      <c r="E33" s="34"/>
      <c r="F33" s="34"/>
      <c r="G33" s="35"/>
      <c r="H33" s="34"/>
      <c r="I33" s="34"/>
      <c r="J33" s="34"/>
      <c r="K33" s="36"/>
      <c r="L33" s="34"/>
      <c r="M33" s="34"/>
      <c r="N33" s="34"/>
      <c r="O33" s="35"/>
    </row>
    <row r="34" spans="2:15">
      <c r="B34" s="33" t="s">
        <v>44</v>
      </c>
      <c r="C34" s="34"/>
      <c r="D34" s="34" t="s">
        <v>45</v>
      </c>
      <c r="E34" s="34"/>
      <c r="F34" s="34"/>
      <c r="G34" s="35"/>
      <c r="H34" s="34"/>
      <c r="I34" s="34"/>
      <c r="J34" s="34"/>
      <c r="K34" s="36"/>
      <c r="L34" s="34"/>
      <c r="M34" s="34"/>
      <c r="N34" s="34"/>
      <c r="O34" s="35"/>
    </row>
    <row r="35" spans="2:15">
      <c r="B35" s="33"/>
      <c r="C35" s="34"/>
      <c r="D35" s="34" t="s">
        <v>46</v>
      </c>
      <c r="E35" s="34"/>
      <c r="F35" s="34"/>
      <c r="G35" s="35"/>
      <c r="H35" s="34"/>
      <c r="I35" s="34"/>
      <c r="J35" s="34"/>
      <c r="K35" s="36"/>
      <c r="L35" s="34"/>
      <c r="M35" s="34"/>
      <c r="N35" s="34"/>
      <c r="O35" s="35"/>
    </row>
    <row r="36" spans="2:15">
      <c r="B36" s="33" t="s">
        <v>47</v>
      </c>
      <c r="C36" s="34"/>
      <c r="D36" s="34"/>
      <c r="E36" s="34"/>
      <c r="F36" s="34"/>
      <c r="G36" s="35"/>
      <c r="H36" s="34"/>
      <c r="I36" s="34"/>
      <c r="J36" s="34"/>
      <c r="K36" s="36"/>
      <c r="L36" s="34"/>
      <c r="M36" s="34"/>
      <c r="N36" s="34"/>
      <c r="O36" s="35"/>
    </row>
    <row r="37" spans="2:15" ht="6.6" customHeight="1">
      <c r="B37" s="33"/>
      <c r="C37" s="34"/>
      <c r="D37" s="34"/>
      <c r="E37" s="34"/>
      <c r="F37" s="34"/>
      <c r="G37" s="35"/>
      <c r="H37" s="34"/>
      <c r="I37" s="34"/>
      <c r="J37" s="34"/>
      <c r="K37" s="36"/>
      <c r="L37" s="34"/>
      <c r="M37" s="34"/>
      <c r="N37" s="34"/>
      <c r="O37" s="35"/>
    </row>
    <row r="38" spans="2:15">
      <c r="B38" s="28" t="s">
        <v>48</v>
      </c>
      <c r="C38" s="34"/>
      <c r="D38" s="34"/>
      <c r="E38" s="34"/>
      <c r="F38" s="34"/>
      <c r="G38" s="35"/>
      <c r="H38" s="34"/>
      <c r="I38" s="34"/>
      <c r="J38" s="34"/>
      <c r="K38" s="36"/>
      <c r="L38" s="34"/>
      <c r="M38" s="34"/>
      <c r="N38" s="34"/>
      <c r="O38" s="35"/>
    </row>
    <row r="39" spans="2:15" ht="6.6" customHeight="1">
      <c r="B39" s="33"/>
      <c r="C39" s="34"/>
      <c r="D39" s="34"/>
      <c r="E39" s="34"/>
      <c r="F39" s="34"/>
      <c r="G39" s="35"/>
      <c r="H39" s="34"/>
      <c r="I39" s="34"/>
      <c r="J39" s="34"/>
      <c r="K39" s="36"/>
      <c r="L39" s="34"/>
      <c r="M39" s="34"/>
      <c r="N39" s="34"/>
      <c r="O39" s="35"/>
    </row>
    <row r="40" spans="2:15">
      <c r="B40" s="33" t="s">
        <v>49</v>
      </c>
      <c r="C40" s="34"/>
      <c r="D40" s="34"/>
      <c r="E40" s="34"/>
      <c r="F40" s="34"/>
      <c r="G40" s="35"/>
      <c r="H40" s="34"/>
      <c r="I40" s="34"/>
      <c r="J40" s="34"/>
      <c r="K40" s="36"/>
      <c r="L40" s="34"/>
      <c r="M40" s="34"/>
      <c r="N40" s="34"/>
      <c r="O40" s="35"/>
    </row>
    <row r="41" spans="2:15">
      <c r="B41" s="33" t="s">
        <v>50</v>
      </c>
      <c r="C41" s="34"/>
      <c r="D41" s="34"/>
      <c r="E41" s="34"/>
      <c r="F41" s="34"/>
      <c r="G41" s="35"/>
      <c r="H41" s="34"/>
      <c r="I41" s="34"/>
      <c r="J41" s="34"/>
      <c r="K41" s="36"/>
      <c r="L41" s="34"/>
      <c r="M41" s="34"/>
      <c r="N41" s="34"/>
      <c r="O41" s="35"/>
    </row>
    <row r="42" spans="2:15" ht="4.8" customHeight="1">
      <c r="B42" s="33"/>
      <c r="C42" s="34"/>
      <c r="D42" s="34"/>
      <c r="E42" s="34"/>
      <c r="F42" s="34"/>
      <c r="G42" s="35"/>
      <c r="H42" s="34"/>
      <c r="I42" s="34"/>
      <c r="J42" s="34"/>
      <c r="K42" s="36"/>
      <c r="L42" s="34"/>
      <c r="M42" s="34"/>
      <c r="N42" s="34"/>
      <c r="O42" s="35"/>
    </row>
    <row r="43" spans="2:15">
      <c r="B43" s="33" t="s">
        <v>51</v>
      </c>
      <c r="C43" s="34"/>
      <c r="D43" s="34"/>
      <c r="E43" s="34"/>
      <c r="F43" s="34"/>
      <c r="G43" s="35"/>
      <c r="H43" s="34"/>
      <c r="I43" s="34"/>
      <c r="J43" s="34"/>
      <c r="K43" s="36"/>
      <c r="L43" s="34"/>
      <c r="M43" s="34"/>
      <c r="N43" s="34"/>
      <c r="O43" s="35"/>
    </row>
    <row r="44" spans="2:15">
      <c r="B44" s="33" t="s">
        <v>52</v>
      </c>
      <c r="C44" s="34"/>
      <c r="D44" s="34"/>
      <c r="E44" s="34"/>
      <c r="F44" s="34"/>
      <c r="G44" s="35"/>
      <c r="H44" s="34"/>
      <c r="I44" s="34"/>
      <c r="J44" s="34"/>
      <c r="K44" s="36"/>
      <c r="L44" s="34"/>
      <c r="M44" s="34"/>
      <c r="N44" s="34"/>
      <c r="O44" s="35"/>
    </row>
    <row r="45" spans="2:15">
      <c r="B45" s="33" t="s">
        <v>53</v>
      </c>
      <c r="C45" s="34"/>
      <c r="D45" s="34"/>
      <c r="E45" s="34"/>
      <c r="F45" s="34"/>
      <c r="G45" s="35"/>
      <c r="H45" s="34" t="s">
        <v>54</v>
      </c>
      <c r="I45" s="34"/>
      <c r="J45" s="34"/>
      <c r="K45" s="36"/>
      <c r="L45" s="34"/>
      <c r="M45" s="34"/>
      <c r="N45" s="34"/>
      <c r="O45" s="35"/>
    </row>
    <row r="46" spans="2:15" ht="5.4" customHeight="1">
      <c r="B46" s="33"/>
      <c r="C46" s="34"/>
      <c r="D46" s="34"/>
      <c r="E46" s="34"/>
      <c r="F46" s="34"/>
      <c r="G46" s="35"/>
      <c r="H46" s="34"/>
      <c r="I46" s="34"/>
      <c r="J46" s="34"/>
      <c r="K46" s="36"/>
      <c r="L46" s="34"/>
      <c r="M46" s="34"/>
      <c r="N46" s="34"/>
      <c r="O46" s="35"/>
    </row>
    <row r="47" spans="2:15">
      <c r="B47" s="28" t="s">
        <v>55</v>
      </c>
      <c r="C47" s="34"/>
      <c r="D47" s="34"/>
      <c r="E47" s="34"/>
      <c r="F47" s="34"/>
      <c r="G47" s="35"/>
      <c r="H47" s="34"/>
      <c r="I47" s="34"/>
      <c r="J47" s="34"/>
      <c r="K47" s="36"/>
      <c r="L47" s="34"/>
      <c r="M47" s="34"/>
      <c r="N47" s="34"/>
      <c r="O47" s="35"/>
    </row>
    <row r="48" spans="2:15">
      <c r="B48" t="s">
        <v>56</v>
      </c>
      <c r="C48" s="34"/>
      <c r="D48" s="34"/>
      <c r="E48" s="34"/>
      <c r="F48" s="34"/>
      <c r="G48" s="35"/>
      <c r="H48" s="34"/>
      <c r="I48" s="34"/>
      <c r="J48" s="34"/>
      <c r="K48" s="36"/>
      <c r="L48" s="34"/>
      <c r="M48" s="34"/>
      <c r="N48" s="34"/>
      <c r="O48" s="35"/>
    </row>
    <row r="51" spans="11:11">
      <c r="K51" s="37"/>
    </row>
    <row r="52" spans="11:11">
      <c r="K52" s="37"/>
    </row>
    <row r="53" spans="11:11">
      <c r="K53" s="37"/>
    </row>
    <row r="54" spans="11:11">
      <c r="K54" s="37"/>
    </row>
    <row r="55" spans="11:11">
      <c r="K55" s="37"/>
    </row>
    <row r="56" spans="11:11">
      <c r="K56" s="37"/>
    </row>
    <row r="57" spans="11:11">
      <c r="K57" s="37"/>
    </row>
    <row r="58" spans="11:11">
      <c r="K58" s="37"/>
    </row>
    <row r="59" spans="11:11">
      <c r="K59" s="37"/>
    </row>
  </sheetData>
  <mergeCells count="5">
    <mergeCell ref="C1:N1"/>
    <mergeCell ref="O2:P2"/>
    <mergeCell ref="B4:P4"/>
    <mergeCell ref="A7:P7"/>
    <mergeCell ref="B25:P2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2018-02-11T20:58:57Z</dcterms:created>
  <dcterms:modified xsi:type="dcterms:W3CDTF">2018-02-11T21:04:31Z</dcterms:modified>
</cp:coreProperties>
</file>