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<sst xmlns="http://schemas.openxmlformats.org/spreadsheetml/2006/main" count="41" uniqueCount="40">
  <si>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>GEWEST BEIDE - VLAANDEREN</t>
  </si>
  <si>
    <t>sportjaar :</t>
  </si>
  <si>
    <t>2010-2011</t>
  </si>
  <si>
    <t>DISTRICT :  zuidwestvlaanderen</t>
  </si>
  <si>
    <t>KAMPIOENSCHAP VAN BELGIE : 3° BANDSTOTEN MB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</si>
  <si>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</si>
  <si>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</si>
  <si>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</si>
  <si>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</si>
  <si>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</si>
  <si>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</si>
  <si>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</si>
  <si>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</si>
  <si>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</si>
  <si>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</si>
  <si>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</si>
  <si>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VFF</t>
  </si>
  <si>
    <t>DISTRICTFINALE</t>
  </si>
  <si>
    <t>* DEELNEMERS</t>
  </si>
  <si>
    <t xml:space="preserve">Al deze wedstrijden worden gespeeld in </t>
  </si>
  <si>
    <t>Kon. Kortrijkse, Ringlaan 32 te Kortrijk</t>
  </si>
  <si>
    <t>Tel.: 056/37.29.66.</t>
  </si>
  <si>
    <t>vrijdag 14 januari 2010 om 19u00</t>
  </si>
  <si>
    <t>* TE SPELEN PUNTEN</t>
  </si>
  <si>
    <r>
      <t xml:space="preserve">* </t>
    </r>
    <r>
      <rPr>
        <b/>
        <i/>
        <sz val="11"/>
        <rFont val="Calibri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</si>
  <si>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</si>
  <si>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</si>
  <si>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</si>
  <si>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&amp;  2-3   ;  daarna W1-V2    V1-W2  ;  vervolgens W1-W2     V2-V1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</si>
  <si>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</si>
  <si>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</si>
  <si>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</si>
  <si>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</si>
  <si>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</t>
  </si>
  <si>
    <t>van 19 &amp; 20/02/2011 in het district Brugge-Zeekust.</t>
  </si>
  <si>
    <t>Uitslagen binnen de 24 uur naar: De Moor Frederik, Tuttegemstraat 36 te 9870  MACHELEN (O.-Vl.)</t>
  </si>
  <si>
    <t>Tel.: 0496/26.44.85       Fax: 09/386.65.22.        Email : frederik.de.moor1@telenet.be</t>
  </si>
  <si>
    <t>uiterste speeldatum: zondag 16 januari 2011.</t>
  </si>
  <si>
    <t>www.kbbb-zwvl.be</t>
  </si>
  <si>
    <t>Opmaak kalender: 16 december 2010.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</si>
</sst>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</numFmts>
  <fonts count="3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10"/>
      <name val="Comic Sans MS"/>
      <family val="4"/>
    </font>
    <font>
      <b/>
      <u val="single"/>
      <sz val="11"/>
      <color indexed="12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5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8" fillId="21" borderId="10" xfId="55" applyFont="1" applyFill="1" applyBorder="1" applyAlignment="1">
      <alignment horizontal="left"/>
      <protection/>
    </xf>
    <xf numFmtId="0" fontId="18" fillId="21" borderId="10" xfId="55" applyFont="1" applyFill="1" applyBorder="1" applyAlignment="1">
      <alignment horizontal="center"/>
      <protection/>
    </xf>
    <xf numFmtId="0" fontId="20" fillId="21" borderId="11" xfId="55" applyFont="1" applyFill="1" applyBorder="1" applyAlignment="1">
      <alignment horizontal="center"/>
      <protection/>
    </xf>
    <xf numFmtId="0" fontId="20" fillId="21" borderId="12" xfId="55" applyFont="1" applyFill="1" applyBorder="1" applyAlignment="1">
      <alignment horizontal="left"/>
      <protection/>
    </xf>
    <xf numFmtId="0" fontId="18" fillId="21" borderId="13" xfId="55" applyFont="1" applyFill="1" applyBorder="1" applyAlignment="1">
      <alignment horizontal="left"/>
      <protection/>
    </xf>
    <xf numFmtId="0" fontId="18" fillId="21" borderId="13" xfId="55" applyFont="1" applyFill="1" applyBorder="1" applyAlignment="1">
      <alignment horizontal="center"/>
      <protection/>
    </xf>
    <xf numFmtId="0" fontId="20" fillId="21" borderId="0" xfId="55" applyFont="1" applyFill="1" applyBorder="1" applyAlignment="1">
      <alignment horizontal="left"/>
      <protection/>
    </xf>
    <xf numFmtId="0" fontId="21" fillId="21" borderId="0" xfId="55" applyFont="1" applyFill="1" applyBorder="1" applyAlignment="1">
      <alignment horizontal="left"/>
      <protection/>
    </xf>
    <xf numFmtId="0" fontId="22" fillId="21" borderId="0" xfId="55" applyFont="1" applyFill="1" applyBorder="1">
      <alignment/>
      <protection/>
    </xf>
    <xf numFmtId="0" fontId="20" fillId="21" borderId="0" xfId="55" applyFont="1" applyFill="1" applyBorder="1" applyAlignment="1">
      <alignment horizontal="center"/>
      <protection/>
    </xf>
    <xf numFmtId="172" fontId="20" fillId="21" borderId="0" xfId="55" applyNumberFormat="1" applyFont="1" applyFill="1" applyBorder="1" applyAlignment="1">
      <alignment horizontal="center"/>
      <protection/>
    </xf>
    <xf numFmtId="0" fontId="0" fillId="21" borderId="0" xfId="0" applyFill="1" applyBorder="1" applyAlignment="1">
      <alignment/>
    </xf>
    <xf numFmtId="0" fontId="23" fillId="21" borderId="13" xfId="55" applyFont="1" applyFill="1" applyBorder="1" applyAlignment="1">
      <alignment horizontal="left"/>
      <protection/>
    </xf>
    <xf numFmtId="0" fontId="23" fillId="21" borderId="13" xfId="55" applyFont="1" applyFill="1" applyBorder="1" applyAlignment="1">
      <alignment horizontal="center"/>
      <protection/>
    </xf>
    <xf numFmtId="0" fontId="23" fillId="21" borderId="0" xfId="55" applyFont="1" applyFill="1" applyBorder="1" applyAlignment="1">
      <alignment horizontal="left"/>
      <protection/>
    </xf>
    <xf numFmtId="0" fontId="19" fillId="21" borderId="0" xfId="55" applyFont="1" applyFill="1" applyBorder="1" applyAlignment="1">
      <alignment horizontal="left"/>
      <protection/>
    </xf>
    <xf numFmtId="0" fontId="19" fillId="21" borderId="0" xfId="55" applyFont="1" applyFill="1" applyBorder="1">
      <alignment/>
      <protection/>
    </xf>
    <xf numFmtId="0" fontId="19" fillId="21" borderId="0" xfId="55" applyFont="1" applyFill="1" applyBorder="1" applyAlignment="1">
      <alignment horizontal="center"/>
      <protection/>
    </xf>
    <xf numFmtId="0" fontId="0" fillId="21" borderId="0" xfId="0" applyFill="1" applyBorder="1" applyAlignment="1">
      <alignment horizontal="center"/>
    </xf>
    <xf numFmtId="0" fontId="0" fillId="21" borderId="14" xfId="0" applyFill="1" applyBorder="1" applyAlignment="1">
      <alignment/>
    </xf>
    <xf numFmtId="0" fontId="17" fillId="21" borderId="15" xfId="55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19" fillId="0" borderId="0" xfId="55" applyFont="1" applyFill="1" applyBorder="1" applyAlignment="1">
      <alignment horizontal="left"/>
      <protection/>
    </xf>
    <xf numFmtId="0" fontId="26" fillId="0" borderId="0" xfId="55" applyFont="1" applyFill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9" fillId="0" borderId="0" xfId="55" applyFont="1" applyAlignment="1">
      <alignment horizontal="left"/>
      <protection/>
    </xf>
    <xf numFmtId="0" fontId="29" fillId="0" borderId="0" xfId="55" applyFont="1" applyAlignment="1">
      <alignment horizontal="center"/>
      <protection/>
    </xf>
    <xf numFmtId="2" fontId="29" fillId="0" borderId="0" xfId="55" applyNumberFormat="1" applyFont="1" applyAlignment="1">
      <alignment horizontal="right"/>
      <protection/>
    </xf>
    <xf numFmtId="0" fontId="30" fillId="0" borderId="0" xfId="55" applyFont="1">
      <alignment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  <xf numFmtId="0" fontId="31" fillId="0" borderId="0" xfId="55" applyFont="1" applyAlignment="1">
      <alignment horizontal="center"/>
      <protection/>
    </xf>
    <xf numFmtId="1" fontId="31" fillId="0" borderId="0" xfId="55" applyNumberFormat="1" applyFont="1" applyAlignment="1">
      <alignment horizontal="center"/>
      <protection/>
    </xf>
    <xf numFmtId="0" fontId="32" fillId="0" borderId="0" xfId="55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3" fillId="0" borderId="0" xfId="55" applyFont="1" applyAlignment="1">
      <alignment horizontal="left"/>
      <protection/>
    </xf>
    <xf numFmtId="0" fontId="33" fillId="0" borderId="0" xfId="55" applyFont="1">
      <alignment/>
      <protection/>
    </xf>
    <xf numFmtId="0" fontId="33" fillId="0" borderId="0" xfId="55" applyFont="1" applyAlignment="1">
      <alignment horizontal="center"/>
      <protection/>
    </xf>
    <xf numFmtId="1" fontId="33" fillId="0" borderId="0" xfId="55" applyNumberFormat="1" applyFont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2" fillId="0" borderId="0" xfId="55" applyFont="1" applyBorder="1" applyAlignment="1">
      <alignment horizontal="left"/>
      <protection/>
    </xf>
    <xf numFmtId="0" fontId="33" fillId="0" borderId="0" xfId="55" applyFont="1" applyBorder="1">
      <alignment/>
      <protection/>
    </xf>
    <xf numFmtId="0" fontId="33" fillId="0" borderId="0" xfId="55" applyFont="1" applyBorder="1" applyAlignment="1">
      <alignment horizontal="left"/>
      <protection/>
    </xf>
    <xf numFmtId="0" fontId="33" fillId="0" borderId="0" xfId="55" applyFont="1" applyBorder="1" applyAlignment="1">
      <alignment horizontal="center"/>
      <protection/>
    </xf>
    <xf numFmtId="1" fontId="33" fillId="0" borderId="0" xfId="55" applyNumberFormat="1" applyFont="1" applyBorder="1" applyAlignment="1">
      <alignment horizontal="center"/>
      <protection/>
    </xf>
    <xf numFmtId="0" fontId="31" fillId="0" borderId="0" xfId="55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4" fillId="0" borderId="16" xfId="55" applyFont="1" applyBorder="1" applyAlignment="1">
      <alignment horizontal="left"/>
      <protection/>
    </xf>
    <xf numFmtId="0" fontId="32" fillId="0" borderId="17" xfId="55" applyFont="1" applyBorder="1" applyAlignment="1">
      <alignment horizontal="left"/>
      <protection/>
    </xf>
    <xf numFmtId="0" fontId="33" fillId="0" borderId="17" xfId="55" applyFont="1" applyBorder="1">
      <alignment/>
      <protection/>
    </xf>
    <xf numFmtId="0" fontId="33" fillId="0" borderId="17" xfId="55" applyFont="1" applyBorder="1" applyAlignment="1">
      <alignment horizontal="left"/>
      <protection/>
    </xf>
    <xf numFmtId="0" fontId="33" fillId="0" borderId="17" xfId="55" applyFont="1" applyBorder="1" applyAlignment="1">
      <alignment horizontal="center"/>
      <protection/>
    </xf>
    <xf numFmtId="1" fontId="33" fillId="0" borderId="17" xfId="55" applyNumberFormat="1" applyFont="1" applyBorder="1" applyAlignment="1">
      <alignment horizontal="center"/>
      <protection/>
    </xf>
    <xf numFmtId="0" fontId="31" fillId="0" borderId="17" xfId="55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1" fontId="0" fillId="0" borderId="0" xfId="0" applyNumberFormat="1" applyAlignment="1">
      <alignment/>
    </xf>
    <xf numFmtId="0" fontId="36" fillId="0" borderId="0" xfId="43" applyFont="1" applyAlignment="1" applyProtection="1">
      <alignment horizontal="center"/>
      <protection/>
    </xf>
    <xf numFmtId="0" fontId="37" fillId="0" borderId="0" xfId="0" applyFont="1" applyAlignment="1">
      <alignment/>
    </xf>
    <xf numFmtId="0" fontId="38" fillId="0" borderId="0" xfId="43" applyFont="1" applyAlignment="1" applyProtection="1">
      <alignment horizontal="center"/>
      <protection/>
    </xf>
    <xf numFmtId="0" fontId="19" fillId="21" borderId="11" xfId="55" applyFont="1" applyFill="1" applyBorder="1" applyAlignment="1">
      <alignment horizontal="center"/>
      <protection/>
    </xf>
    <xf numFmtId="172" fontId="20" fillId="21" borderId="0" xfId="55" applyNumberFormat="1" applyFont="1" applyFill="1" applyBorder="1" applyAlignment="1">
      <alignment horizontal="center"/>
      <protection/>
    </xf>
    <xf numFmtId="172" fontId="20" fillId="21" borderId="14" xfId="55" applyNumberFormat="1" applyFont="1" applyFill="1" applyBorder="1" applyAlignment="1">
      <alignment horizontal="center"/>
      <protection/>
    </xf>
    <xf numFmtId="0" fontId="24" fillId="21" borderId="15" xfId="0" applyFont="1" applyFill="1" applyBorder="1" applyAlignment="1">
      <alignment horizontal="center"/>
    </xf>
    <xf numFmtId="0" fontId="24" fillId="21" borderId="22" xfId="0" applyFont="1" applyFill="1" applyBorder="1" applyAlignment="1">
      <alignment horizontal="center"/>
    </xf>
    <xf numFmtId="0" fontId="24" fillId="21" borderId="2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171450</xdr:rowOff>
    </xdr:from>
    <xdr:to>
      <xdr:col>2</xdr:col>
      <xdr:colOff>142875</xdr:colOff>
      <xdr:row>52</xdr:row>
      <xdr:rowOff>142875</xdr:rowOff>
    </xdr:to>
    <xdr:pic>
      <xdr:nvPicPr>
        <xdr:cNvPr id="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8106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50</xdr:row>
      <xdr:rowOff>180975</xdr:rowOff>
    </xdr:from>
    <xdr:to>
      <xdr:col>3</xdr:col>
      <xdr:colOff>438150</xdr:colOff>
      <xdr:row>52</xdr:row>
      <xdr:rowOff>152400</xdr:rowOff>
    </xdr:to>
    <xdr:pic>
      <xdr:nvPicPr>
        <xdr:cNvPr id="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820150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50</xdr:row>
      <xdr:rowOff>133350</xdr:rowOff>
    </xdr:from>
    <xdr:to>
      <xdr:col>4</xdr:col>
      <xdr:colOff>476250</xdr:colOff>
      <xdr:row>52</xdr:row>
      <xdr:rowOff>152400</xdr:rowOff>
    </xdr:to>
    <xdr:pic>
      <xdr:nvPicPr>
        <xdr:cNvPr id="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77252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180975</xdr:rowOff>
    </xdr:from>
    <xdr:to>
      <xdr:col>6</xdr:col>
      <xdr:colOff>200025</xdr:colOff>
      <xdr:row>51</xdr:row>
      <xdr:rowOff>161925</xdr:rowOff>
    </xdr:to>
    <xdr:pic>
      <xdr:nvPicPr>
        <xdr:cNvPr id="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820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0</xdr:rowOff>
    </xdr:from>
    <xdr:to>
      <xdr:col>6</xdr:col>
      <xdr:colOff>180975</xdr:colOff>
      <xdr:row>52</xdr:row>
      <xdr:rowOff>180975</xdr:rowOff>
    </xdr:to>
    <xdr:pic>
      <xdr:nvPicPr>
        <xdr:cNvPr id="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02017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51</xdr:row>
      <xdr:rowOff>28575</xdr:rowOff>
    </xdr:from>
    <xdr:to>
      <xdr:col>10</xdr:col>
      <xdr:colOff>133350</xdr:colOff>
      <xdr:row>52</xdr:row>
      <xdr:rowOff>171450</xdr:rowOff>
    </xdr:to>
    <xdr:pic>
      <xdr:nvPicPr>
        <xdr:cNvPr id="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8582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50</xdr:row>
      <xdr:rowOff>133350</xdr:rowOff>
    </xdr:from>
    <xdr:to>
      <xdr:col>12</xdr:col>
      <xdr:colOff>0</xdr:colOff>
      <xdr:row>52</xdr:row>
      <xdr:rowOff>142875</xdr:rowOff>
    </xdr:to>
    <xdr:pic>
      <xdr:nvPicPr>
        <xdr:cNvPr id="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77252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50</xdr:row>
      <xdr:rowOff>133350</xdr:rowOff>
    </xdr:from>
    <xdr:to>
      <xdr:col>13</xdr:col>
      <xdr:colOff>104775</xdr:colOff>
      <xdr:row>52</xdr:row>
      <xdr:rowOff>142875</xdr:rowOff>
    </xdr:to>
    <xdr:pic>
      <xdr:nvPicPr>
        <xdr:cNvPr id="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7725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51</xdr:row>
      <xdr:rowOff>19050</xdr:rowOff>
    </xdr:from>
    <xdr:to>
      <xdr:col>14</xdr:col>
      <xdr:colOff>381000</xdr:colOff>
      <xdr:row>52</xdr:row>
      <xdr:rowOff>161925</xdr:rowOff>
    </xdr:to>
    <xdr:pic>
      <xdr:nvPicPr>
        <xdr:cNvPr id="1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88487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50</xdr:row>
      <xdr:rowOff>171450</xdr:rowOff>
    </xdr:from>
    <xdr:to>
      <xdr:col>15</xdr:col>
      <xdr:colOff>504825</xdr:colOff>
      <xdr:row>52</xdr:row>
      <xdr:rowOff>152400</xdr:rowOff>
    </xdr:to>
    <xdr:pic>
      <xdr:nvPicPr>
        <xdr:cNvPr id="1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88106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50</xdr:row>
      <xdr:rowOff>171450</xdr:rowOff>
    </xdr:from>
    <xdr:to>
      <xdr:col>2</xdr:col>
      <xdr:colOff>142875</xdr:colOff>
      <xdr:row>52</xdr:row>
      <xdr:rowOff>142875</xdr:rowOff>
    </xdr:to>
    <xdr:pic>
      <xdr:nvPicPr>
        <xdr:cNvPr id="12" name="Afbeelding 3" descr="d:\DATA\WEBSITES\KBBB-ZWVL\images\Sponsors\Kortrijk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810625"/>
          <a:ext cx="514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50</xdr:row>
      <xdr:rowOff>180975</xdr:rowOff>
    </xdr:from>
    <xdr:to>
      <xdr:col>3</xdr:col>
      <xdr:colOff>438150</xdr:colOff>
      <xdr:row>52</xdr:row>
      <xdr:rowOff>152400</xdr:rowOff>
    </xdr:to>
    <xdr:pic>
      <xdr:nvPicPr>
        <xdr:cNvPr id="13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8820150"/>
          <a:ext cx="676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50</xdr:row>
      <xdr:rowOff>133350</xdr:rowOff>
    </xdr:from>
    <xdr:to>
      <xdr:col>4</xdr:col>
      <xdr:colOff>476250</xdr:colOff>
      <xdr:row>52</xdr:row>
      <xdr:rowOff>152400</xdr:rowOff>
    </xdr:to>
    <xdr:pic>
      <xdr:nvPicPr>
        <xdr:cNvPr id="14" name="Afbeelding 5" descr="d:\DATA\WEBSITES\KBBB-ZWVL\images\Sponsors\demoor_smal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04950" y="8772525"/>
          <a:ext cx="590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50</xdr:row>
      <xdr:rowOff>180975</xdr:rowOff>
    </xdr:from>
    <xdr:to>
      <xdr:col>6</xdr:col>
      <xdr:colOff>200025</xdr:colOff>
      <xdr:row>51</xdr:row>
      <xdr:rowOff>161925</xdr:rowOff>
    </xdr:to>
    <xdr:pic>
      <xdr:nvPicPr>
        <xdr:cNvPr id="15" name="dnn_dnnLOGO_imgLogo0" descr="Verhoeven Biljartfabriek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8820150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52</xdr:row>
      <xdr:rowOff>0</xdr:rowOff>
    </xdr:from>
    <xdr:to>
      <xdr:col>6</xdr:col>
      <xdr:colOff>180975</xdr:colOff>
      <xdr:row>52</xdr:row>
      <xdr:rowOff>180975</xdr:rowOff>
    </xdr:to>
    <xdr:pic>
      <xdr:nvPicPr>
        <xdr:cNvPr id="16" name="Afbeelding 7" descr="d:\DATA\WEBSITES\KBBB-ZWVL\images\Sponsors\Simonis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76475" y="9020175"/>
          <a:ext cx="600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51</xdr:row>
      <xdr:rowOff>28575</xdr:rowOff>
    </xdr:from>
    <xdr:to>
      <xdr:col>10</xdr:col>
      <xdr:colOff>133350</xdr:colOff>
      <xdr:row>52</xdr:row>
      <xdr:rowOff>171450</xdr:rowOff>
    </xdr:to>
    <xdr:pic>
      <xdr:nvPicPr>
        <xdr:cNvPr id="17" name="Afbeelding 8" descr="d:\DATA\WEBSITES\KBBB-ZWVL\images\Sponsors\eos_small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90850" y="88582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50</xdr:row>
      <xdr:rowOff>133350</xdr:rowOff>
    </xdr:from>
    <xdr:to>
      <xdr:col>12</xdr:col>
      <xdr:colOff>0</xdr:colOff>
      <xdr:row>52</xdr:row>
      <xdr:rowOff>142875</xdr:rowOff>
    </xdr:to>
    <xdr:pic>
      <xdr:nvPicPr>
        <xdr:cNvPr id="18" name="Afbeelding 9" descr="aramith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43350" y="8772525"/>
          <a:ext cx="5429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50</xdr:row>
      <xdr:rowOff>133350</xdr:rowOff>
    </xdr:from>
    <xdr:to>
      <xdr:col>13</xdr:col>
      <xdr:colOff>104775</xdr:colOff>
      <xdr:row>52</xdr:row>
      <xdr:rowOff>142875</xdr:rowOff>
    </xdr:to>
    <xdr:pic>
      <xdr:nvPicPr>
        <xdr:cNvPr id="19" name="Afbeelding 10" descr="d:\DATA\WEBSITES\KBBB-ZWVL\images\Sponsors\RT_small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81525" y="87725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51</xdr:row>
      <xdr:rowOff>19050</xdr:rowOff>
    </xdr:from>
    <xdr:to>
      <xdr:col>14</xdr:col>
      <xdr:colOff>381000</xdr:colOff>
      <xdr:row>52</xdr:row>
      <xdr:rowOff>161925</xdr:rowOff>
    </xdr:to>
    <xdr:pic>
      <xdr:nvPicPr>
        <xdr:cNvPr id="20" name="Afbeelding 11" descr="d:\DATA\WEBSITES\KBBB-ZWVL\images\Sponsors\GHOK New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153025" y="8848725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457200</xdr:colOff>
      <xdr:row>50</xdr:row>
      <xdr:rowOff>171450</xdr:rowOff>
    </xdr:from>
    <xdr:to>
      <xdr:col>15</xdr:col>
      <xdr:colOff>504825</xdr:colOff>
      <xdr:row>52</xdr:row>
      <xdr:rowOff>152400</xdr:rowOff>
    </xdr:to>
    <xdr:pic>
      <xdr:nvPicPr>
        <xdr:cNvPr id="21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67400" y="88106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0-2011\kalenders\VL%20VK%203e%20BAND%20M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</row>
        <row r="466">
          <cell r="B466" t="str">
            <v>VANDENBERGHE PASCAL</v>
          </cell>
          <cell r="C466" t="str">
            <v>RV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bbb-zwvl.b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B2">
      <selection activeCell="N31" sqref="N31"/>
    </sheetView>
  </sheetViews>
  <sheetFormatPr defaultColWidth="9.140625" defaultRowHeight="15"/>
  <cols>
    <col min="1" max="1" width="3.140625" style="0" hidden="1" customWidth="1"/>
    <col min="2" max="2" width="6.28125" style="22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0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2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0"/>
      <c r="L2" s="11"/>
      <c r="M2" s="12"/>
      <c r="N2" s="12"/>
      <c r="O2" s="81"/>
      <c r="P2" s="82"/>
    </row>
    <row r="3" spans="1:16" ht="15">
      <c r="A3" s="13"/>
      <c r="B3" s="14"/>
      <c r="C3" s="15"/>
      <c r="D3" s="16"/>
      <c r="E3" s="16"/>
      <c r="F3" s="17"/>
      <c r="G3" s="18"/>
      <c r="H3" s="18"/>
      <c r="I3" s="18"/>
      <c r="J3" s="18"/>
      <c r="K3" s="18"/>
      <c r="L3" s="18"/>
      <c r="M3" s="12"/>
      <c r="N3" s="12"/>
      <c r="O3" s="19"/>
      <c r="P3" s="20"/>
    </row>
    <row r="4" spans="1:16" ht="15.75" thickBot="1">
      <c r="A4" s="21"/>
      <c r="B4" s="83" t="s">
        <v>4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5"/>
    </row>
    <row r="5" spans="3:6" ht="12.75" customHeight="1">
      <c r="C5" s="23" t="s">
        <v>5</v>
      </c>
      <c r="D5" s="24"/>
      <c r="E5" s="24"/>
      <c r="F5" s="25"/>
    </row>
    <row r="6" ht="6" customHeight="1"/>
    <row r="7" spans="1:16" ht="18.75">
      <c r="A7" s="86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ht="6.75" customHeight="1"/>
    <row r="9" spans="2:15" ht="11.25" customHeight="1">
      <c r="B9"/>
      <c r="C9" s="26" t="s">
        <v>7</v>
      </c>
      <c r="D9" s="26" t="s">
        <v>8</v>
      </c>
      <c r="E9" s="26"/>
      <c r="F9" s="26" t="s">
        <v>9</v>
      </c>
      <c r="G9" s="26"/>
      <c r="H9" s="26"/>
      <c r="I9" s="22"/>
      <c r="J9" s="26" t="s">
        <v>10</v>
      </c>
      <c r="K9" s="26" t="s">
        <v>11</v>
      </c>
      <c r="L9" s="26" t="s">
        <v>12</v>
      </c>
      <c r="M9" s="26" t="s">
        <v>13</v>
      </c>
      <c r="N9" s="26" t="s">
        <v>14</v>
      </c>
      <c r="O9" s="26" t="s">
        <v>15</v>
      </c>
    </row>
    <row r="10" spans="2:15" ht="15">
      <c r="B10">
        <f>B9+1</f>
        <v>1</v>
      </c>
      <c r="C10" s="27">
        <v>6730</v>
      </c>
      <c r="D10" s="28" t="str">
        <f>VLOOKUP(C10,'[1]LEDEN'!A:C,2,FALSE)</f>
        <v>DENOULET Johan</v>
      </c>
      <c r="F10" s="22" t="str">
        <f>VLOOKUP(C10,'[1]LEDEN'!A:C,3,FALSE)</f>
        <v>KK</v>
      </c>
      <c r="J10" s="22">
        <v>8</v>
      </c>
      <c r="K10" s="22">
        <v>160</v>
      </c>
      <c r="L10" s="22">
        <v>89</v>
      </c>
      <c r="M10" s="29">
        <f aca="true" t="shared" si="0" ref="M10:M16">IF(L10&lt;&gt;"",(K10/L10)-0.005,"")</f>
        <v>1.792752808988764</v>
      </c>
      <c r="N10" s="22">
        <v>9</v>
      </c>
      <c r="O10" s="22" t="str">
        <f>IF(M10&lt;1.5,"OG",IF(AND(M10&gt;=1.5,M10&lt;2.1),"MG",IF(AND(M10&gt;=2.1,M10&lt;3),"PR",IF(AND(M10&gt;=3,M10&lt;4.2),"DPR",IF(M10&gt;=6,"DRPR","")))))</f>
        <v>MG</v>
      </c>
    </row>
    <row r="11" spans="2:15" ht="15">
      <c r="B11">
        <f>B10+1</f>
        <v>2</v>
      </c>
      <c r="C11" s="27">
        <v>4791</v>
      </c>
      <c r="D11" s="28" t="str">
        <f>VLOOKUP(C11,'[1]LEDEN'!A:C,2,FALSE)</f>
        <v>DE MOOR Willy</v>
      </c>
      <c r="F11" s="22" t="str">
        <f>VLOOKUP(C11,'[1]LEDEN'!A:C,3,FALSE)</f>
        <v>K.GHOK</v>
      </c>
      <c r="J11" s="22">
        <v>4</v>
      </c>
      <c r="K11" s="22">
        <v>146</v>
      </c>
      <c r="L11" s="22">
        <v>96</v>
      </c>
      <c r="M11" s="29">
        <f t="shared" si="0"/>
        <v>1.5158333333333334</v>
      </c>
      <c r="N11" s="22">
        <v>13</v>
      </c>
      <c r="O11" s="22" t="str">
        <f aca="true" t="shared" si="1" ref="O11:O16">IF(M11&lt;1.5,"OG",IF(AND(M11&gt;=1.5,M11&lt;2.1),"MG",IF(AND(M11&gt;=2.1,M11&lt;3),"PR",IF(AND(M11&gt;=3,M11&lt;4.2),"DPR",IF(M11&gt;=6,"DRPR","")))))</f>
        <v>MG</v>
      </c>
    </row>
    <row r="12" spans="2:15" ht="15">
      <c r="B12">
        <f aca="true" t="shared" si="2" ref="B12:B19">B11+1</f>
        <v>3</v>
      </c>
      <c r="C12" s="27">
        <v>3807</v>
      </c>
      <c r="D12" s="28" t="str">
        <f>VLOOKUP(C12,'[1]LEDEN'!A:C,2,FALSE)</f>
        <v>VERBRUGGHE Johan</v>
      </c>
      <c r="F12" s="22" t="str">
        <f>VLOOKUP(C12,'[1]LEDEN'!A:C,3,FALSE)</f>
        <v>DOS</v>
      </c>
      <c r="J12" s="22">
        <v>4</v>
      </c>
      <c r="K12" s="22">
        <v>134</v>
      </c>
      <c r="L12" s="22">
        <v>91</v>
      </c>
      <c r="M12" s="29">
        <f t="shared" si="0"/>
        <v>1.4675274725274727</v>
      </c>
      <c r="N12" s="22">
        <v>10</v>
      </c>
      <c r="O12" s="22" t="str">
        <f t="shared" si="1"/>
        <v>OG</v>
      </c>
    </row>
    <row r="13" spans="2:15" ht="15">
      <c r="B13">
        <f t="shared" si="2"/>
        <v>4</v>
      </c>
      <c r="C13" s="27">
        <v>4778</v>
      </c>
      <c r="D13" s="28" t="str">
        <f>VLOOKUP(C13,'[1]LEDEN'!A:C,2,FALSE)</f>
        <v>LEYN Philippe</v>
      </c>
      <c r="F13" s="22" t="str">
        <f>VLOOKUP(C13,'[1]LEDEN'!A:C,3,FALSE)</f>
        <v>DOS</v>
      </c>
      <c r="J13" s="22">
        <v>4</v>
      </c>
      <c r="K13" s="22">
        <v>136</v>
      </c>
      <c r="L13" s="22">
        <v>97</v>
      </c>
      <c r="M13" s="29">
        <f t="shared" si="0"/>
        <v>1.397061855670103</v>
      </c>
      <c r="N13" s="22">
        <v>7</v>
      </c>
      <c r="O13" s="22" t="str">
        <f t="shared" si="1"/>
        <v>OG</v>
      </c>
    </row>
    <row r="14" spans="2:15" ht="15">
      <c r="B14">
        <f t="shared" si="2"/>
        <v>5</v>
      </c>
      <c r="C14" s="27">
        <v>4763</v>
      </c>
      <c r="D14" s="28" t="str">
        <f>VLOOKUP(C14,'[1]LEDEN'!A:C,2,FALSE)</f>
        <v>CASTELEYN Rik</v>
      </c>
      <c r="F14" s="22" t="str">
        <f>VLOOKUP(C14,'[1]LEDEN'!A:C,3,FALSE)</f>
        <v>DOS</v>
      </c>
      <c r="J14" s="22">
        <v>4</v>
      </c>
      <c r="K14" s="22">
        <v>140</v>
      </c>
      <c r="L14" s="22">
        <v>106</v>
      </c>
      <c r="M14" s="29">
        <f t="shared" si="0"/>
        <v>1.315754716981132</v>
      </c>
      <c r="N14" s="22">
        <v>9</v>
      </c>
      <c r="O14" s="22" t="str">
        <f t="shared" si="1"/>
        <v>OG</v>
      </c>
    </row>
    <row r="15" spans="2:15" ht="15">
      <c r="B15">
        <f t="shared" si="2"/>
        <v>6</v>
      </c>
      <c r="C15" s="27">
        <v>4776</v>
      </c>
      <c r="D15" s="28" t="str">
        <f>VLOOKUP(C15,'[1]LEDEN'!A:C,2,FALSE)</f>
        <v>HOUTHAEVE Jean-Marie</v>
      </c>
      <c r="F15" s="22" t="str">
        <f>VLOOKUP(C15,'[1]LEDEN'!A:C,3,FALSE)</f>
        <v>DOS</v>
      </c>
      <c r="J15" s="22">
        <v>4</v>
      </c>
      <c r="K15" s="22">
        <v>123</v>
      </c>
      <c r="L15" s="22">
        <v>93</v>
      </c>
      <c r="M15" s="29">
        <f t="shared" si="0"/>
        <v>1.3175806451612904</v>
      </c>
      <c r="N15" s="22">
        <v>6</v>
      </c>
      <c r="O15" s="22" t="str">
        <f t="shared" si="1"/>
        <v>OG</v>
      </c>
    </row>
    <row r="16" spans="2:15" ht="15">
      <c r="B16">
        <f t="shared" si="2"/>
        <v>7</v>
      </c>
      <c r="C16" s="27">
        <v>4799</v>
      </c>
      <c r="D16" s="28" t="str">
        <f>VLOOKUP(C16,'[1]LEDEN'!A:C,2,FALSE)</f>
        <v>VERCOUILLIE José</v>
      </c>
      <c r="F16" s="22" t="str">
        <f>VLOOKUP(C16,'[1]LEDEN'!A:C,3,FALSE)</f>
        <v>KK</v>
      </c>
      <c r="J16" s="22">
        <v>0</v>
      </c>
      <c r="K16" s="22">
        <v>122</v>
      </c>
      <c r="L16" s="22">
        <v>102</v>
      </c>
      <c r="M16" s="29">
        <f t="shared" si="0"/>
        <v>1.191078431372549</v>
      </c>
      <c r="N16" s="22">
        <v>7</v>
      </c>
      <c r="O16" s="22" t="str">
        <f t="shared" si="1"/>
        <v>OG</v>
      </c>
    </row>
    <row r="17" spans="2:14" ht="15">
      <c r="B17"/>
      <c r="C17" s="27"/>
      <c r="D17" s="28"/>
      <c r="F17" s="22"/>
      <c r="J17" s="22"/>
      <c r="K17" s="22"/>
      <c r="L17" s="22"/>
      <c r="M17" s="29"/>
      <c r="N17" s="22"/>
    </row>
    <row r="18" spans="2:14" ht="15">
      <c r="B18">
        <f t="shared" si="2"/>
        <v>1</v>
      </c>
      <c r="C18" s="27">
        <v>4766</v>
      </c>
      <c r="D18" s="28" t="str">
        <f>VLOOKUP(C18,'[1]LEDEN'!A:C,2,FALSE)</f>
        <v>DEBRUYNE Willy</v>
      </c>
      <c r="F18" s="22" t="str">
        <f>VLOOKUP(C18,'[1]LEDEN'!A:C,3,FALSE)</f>
        <v>DOS</v>
      </c>
      <c r="J18" s="22" t="s">
        <v>16</v>
      </c>
      <c r="K18" s="22"/>
      <c r="L18" s="22"/>
      <c r="M18" s="29">
        <f>IF(L18&lt;&gt;"",(K18/L18)-0.005,"")</f>
      </c>
      <c r="N18" s="22"/>
    </row>
    <row r="19" spans="2:14" ht="15">
      <c r="B19">
        <f t="shared" si="2"/>
        <v>2</v>
      </c>
      <c r="C19" s="27">
        <v>4768</v>
      </c>
      <c r="D19" s="28" t="str">
        <f>VLOOKUP(C19,'[1]LEDEN'!A:C,2,FALSE)</f>
        <v>DEDIER Georges</v>
      </c>
      <c r="F19" s="22" t="str">
        <f>VLOOKUP(C19,'[1]LEDEN'!A:C,3,FALSE)</f>
        <v>DOS</v>
      </c>
      <c r="J19" s="22" t="s">
        <v>16</v>
      </c>
      <c r="K19" s="22"/>
      <c r="L19" s="22"/>
      <c r="M19" s="29">
        <f>IF(L19&lt;&gt;"",(#REF!/L19)-0.005,"")</f>
      </c>
      <c r="N19" s="22"/>
    </row>
    <row r="21" spans="2:16" ht="23.25">
      <c r="B21" s="87" t="s">
        <v>17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 ht="15">
      <c r="B22" s="30" t="s">
        <v>18</v>
      </c>
      <c r="D22" s="31"/>
      <c r="O22"/>
      <c r="P22" s="22"/>
    </row>
    <row r="23" spans="2:16" ht="15">
      <c r="B23">
        <v>1</v>
      </c>
      <c r="C23" s="27">
        <v>6730</v>
      </c>
      <c r="D23" s="28" t="str">
        <f>VLOOKUP(C23,'[1]LEDEN'!A:C,2,FALSE)</f>
        <v>DENOULET Johan</v>
      </c>
      <c r="F23" s="22" t="str">
        <f>VLOOKUP(C23,'[1]LEDEN'!A:C,3,FALSE)</f>
        <v>KK</v>
      </c>
      <c r="H23" s="32" t="s">
        <v>19</v>
      </c>
      <c r="O23"/>
      <c r="P23" s="22"/>
    </row>
    <row r="24" spans="2:16" ht="15">
      <c r="B24">
        <v>2</v>
      </c>
      <c r="C24" s="22">
        <v>4791</v>
      </c>
      <c r="D24" s="28" t="str">
        <f>VLOOKUP(C24,'[1]LEDEN'!A:C,2,FALSE)</f>
        <v>DE MOOR Willy</v>
      </c>
      <c r="F24" s="22" t="str">
        <f>VLOOKUP(C24,'[1]LEDEN'!A:C,3,FALSE)</f>
        <v>K.GHOK</v>
      </c>
      <c r="H24" s="32" t="s">
        <v>20</v>
      </c>
      <c r="O24"/>
      <c r="P24" s="22"/>
    </row>
    <row r="25" spans="2:16" ht="15">
      <c r="B25">
        <v>3</v>
      </c>
      <c r="C25" s="22">
        <v>3807</v>
      </c>
      <c r="D25" s="28" t="str">
        <f>VLOOKUP(C25,'[1]LEDEN'!A:C,2,FALSE)</f>
        <v>VERBRUGGHE Johan</v>
      </c>
      <c r="F25" s="22" t="str">
        <f>VLOOKUP(C25,'[1]LEDEN'!A:C,3,FALSE)</f>
        <v>DOS</v>
      </c>
      <c r="H25" s="32" t="s">
        <v>21</v>
      </c>
      <c r="O25"/>
      <c r="P25" s="22"/>
    </row>
    <row r="26" spans="2:16" ht="15">
      <c r="B26">
        <v>4</v>
      </c>
      <c r="C26" s="22">
        <v>4778</v>
      </c>
      <c r="D26" s="28" t="str">
        <f>VLOOKUP(C26,'[1]LEDEN'!A:C,2,FALSE)</f>
        <v>LEYN Philippe</v>
      </c>
      <c r="F26" s="22" t="str">
        <f>VLOOKUP(C26,'[1]LEDEN'!A:C,3,FALSE)</f>
        <v>DOS</v>
      </c>
      <c r="H26" s="32" t="s">
        <v>22</v>
      </c>
      <c r="O26"/>
      <c r="P26" s="22"/>
    </row>
    <row r="27" spans="2:16" ht="6" customHeight="1">
      <c r="B27"/>
      <c r="C27" s="22"/>
      <c r="O27"/>
      <c r="P27" s="22"/>
    </row>
    <row r="28" spans="2:16" ht="15">
      <c r="B28" s="33" t="s">
        <v>23</v>
      </c>
      <c r="C28" s="34"/>
      <c r="D28" s="35"/>
      <c r="E28" s="36">
        <v>40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4"/>
    </row>
    <row r="29" spans="2:16" ht="6" customHeight="1">
      <c r="B29" s="35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4"/>
    </row>
    <row r="30" spans="2:16" ht="15">
      <c r="B30" s="36" t="s">
        <v>24</v>
      </c>
      <c r="C30" s="34"/>
      <c r="D30" s="35"/>
      <c r="E30" s="37" t="s">
        <v>25</v>
      </c>
      <c r="F30" s="38"/>
      <c r="G30" s="39"/>
      <c r="H30" s="39"/>
      <c r="I30" s="39"/>
      <c r="J30" s="39"/>
      <c r="K30" s="39"/>
      <c r="L30" s="35"/>
      <c r="M30" s="40">
        <v>1.5</v>
      </c>
      <c r="N30" s="35"/>
      <c r="O30" s="35"/>
      <c r="P30" s="34"/>
    </row>
    <row r="31" spans="2:16" ht="15">
      <c r="B31" s="34"/>
      <c r="C31" s="35"/>
      <c r="D31" s="35"/>
      <c r="E31" s="41" t="s">
        <v>26</v>
      </c>
      <c r="F31" s="35"/>
      <c r="G31" s="35"/>
      <c r="H31" s="35"/>
      <c r="I31" s="35"/>
      <c r="J31" s="35"/>
      <c r="K31" s="35"/>
      <c r="L31" s="35"/>
      <c r="M31" s="40">
        <v>1.5</v>
      </c>
      <c r="N31" s="35"/>
      <c r="O31" s="34"/>
      <c r="P31" s="35"/>
    </row>
    <row r="32" spans="2:16" ht="6" customHeight="1"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4"/>
      <c r="P32" s="35"/>
    </row>
    <row r="33" spans="2:16" ht="15">
      <c r="B33" s="33" t="s">
        <v>27</v>
      </c>
      <c r="C33" s="35"/>
      <c r="D33" s="35"/>
      <c r="E33" t="s">
        <v>28</v>
      </c>
      <c r="F33" s="35"/>
      <c r="G33" s="35"/>
      <c r="H33" s="35"/>
      <c r="I33" s="35"/>
      <c r="J33" s="35"/>
      <c r="K33" s="35"/>
      <c r="L33" s="35"/>
      <c r="M33" s="35"/>
      <c r="N33" s="35"/>
      <c r="O33" s="34"/>
      <c r="P33" s="35"/>
    </row>
    <row r="34" spans="2:16" ht="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4"/>
      <c r="P34" s="35"/>
    </row>
    <row r="35" spans="2:16" ht="15">
      <c r="B35" s="38" t="s">
        <v>29</v>
      </c>
      <c r="C35" s="35"/>
      <c r="D35" s="42"/>
      <c r="E35" s="42"/>
      <c r="F35" s="43"/>
      <c r="G35" s="44"/>
      <c r="H35" s="44"/>
      <c r="I35" s="44"/>
      <c r="J35" s="44"/>
      <c r="K35" s="45"/>
      <c r="L35" s="44"/>
      <c r="M35" s="42"/>
      <c r="N35" s="35"/>
      <c r="O35" s="34"/>
      <c r="P35" s="35"/>
    </row>
    <row r="36" spans="2:16" ht="6" customHeight="1">
      <c r="B36" s="44"/>
      <c r="C36" s="46"/>
      <c r="D36" s="42"/>
      <c r="E36" s="35"/>
      <c r="F36" s="35"/>
      <c r="G36" s="35"/>
      <c r="H36" s="35"/>
      <c r="I36" s="35"/>
      <c r="J36" s="35"/>
      <c r="K36" s="47"/>
      <c r="L36" s="35"/>
      <c r="M36" s="35"/>
      <c r="N36" s="35"/>
      <c r="O36" s="34"/>
      <c r="P36" s="35"/>
    </row>
    <row r="37" spans="2:16" ht="15">
      <c r="B37" s="48" t="s">
        <v>30</v>
      </c>
      <c r="C37" s="35"/>
      <c r="D37" s="35"/>
      <c r="E37" s="48"/>
      <c r="F37" s="48" t="s">
        <v>31</v>
      </c>
      <c r="G37" s="49"/>
      <c r="H37" s="48"/>
      <c r="I37" s="50"/>
      <c r="J37" s="50"/>
      <c r="K37" s="51"/>
      <c r="L37" s="48" t="s">
        <v>32</v>
      </c>
      <c r="M37" s="50"/>
      <c r="N37" s="48"/>
      <c r="O37" s="42"/>
      <c r="P37" s="35"/>
    </row>
    <row r="38" spans="2:16" ht="6" customHeight="1">
      <c r="B38" s="44"/>
      <c r="C38" s="35"/>
      <c r="D38" s="35"/>
      <c r="E38" s="48"/>
      <c r="F38" s="49"/>
      <c r="G38" s="49"/>
      <c r="H38" s="48"/>
      <c r="I38" s="50"/>
      <c r="J38" s="50"/>
      <c r="K38" s="51"/>
      <c r="L38" s="48"/>
      <c r="M38" s="50"/>
      <c r="N38" s="48"/>
      <c r="O38" s="42"/>
      <c r="P38" s="35"/>
    </row>
    <row r="39" spans="2:16" ht="15">
      <c r="B39" s="38" t="s">
        <v>33</v>
      </c>
      <c r="C39" s="48"/>
      <c r="D39" s="42"/>
      <c r="E39" s="42"/>
      <c r="F39" s="43"/>
      <c r="G39" s="44"/>
      <c r="H39" s="44"/>
      <c r="I39" s="44"/>
      <c r="J39" s="44"/>
      <c r="K39" s="45"/>
      <c r="L39" s="43"/>
      <c r="M39" s="42"/>
      <c r="N39" s="35"/>
      <c r="O39" s="34"/>
      <c r="P39" s="35"/>
    </row>
    <row r="40" spans="2:16" ht="15">
      <c r="B40" s="38" t="s">
        <v>34</v>
      </c>
      <c r="C40" s="48"/>
      <c r="D40" s="42"/>
      <c r="E40" s="42"/>
      <c r="F40" s="43"/>
      <c r="G40" s="44"/>
      <c r="H40" s="44"/>
      <c r="I40" s="44"/>
      <c r="J40" s="44"/>
      <c r="K40" s="45"/>
      <c r="L40" s="43"/>
      <c r="M40" s="42"/>
      <c r="N40" s="35"/>
      <c r="O40" s="34"/>
      <c r="P40" s="35"/>
    </row>
    <row r="41" spans="2:16" ht="6" customHeight="1">
      <c r="B41" s="52"/>
      <c r="C41" s="53"/>
      <c r="D41" s="54"/>
      <c r="E41" s="54"/>
      <c r="F41" s="55"/>
      <c r="G41" s="56"/>
      <c r="H41" s="56"/>
      <c r="I41" s="56"/>
      <c r="J41" s="56"/>
      <c r="K41" s="57"/>
      <c r="L41" s="55"/>
      <c r="M41" s="58"/>
      <c r="N41" s="59"/>
      <c r="O41" s="60"/>
      <c r="P41" s="59"/>
    </row>
    <row r="42" spans="2:16" ht="15">
      <c r="B42" s="61" t="s">
        <v>35</v>
      </c>
      <c r="C42" s="62"/>
      <c r="D42" s="63"/>
      <c r="E42" s="63"/>
      <c r="F42" s="64"/>
      <c r="G42" s="65"/>
      <c r="H42" s="65"/>
      <c r="I42" s="65"/>
      <c r="J42" s="65"/>
      <c r="K42" s="66"/>
      <c r="L42" s="64"/>
      <c r="M42" s="67"/>
      <c r="N42" s="68"/>
      <c r="O42" s="69"/>
      <c r="P42" s="70"/>
    </row>
    <row r="43" spans="2:16" ht="15">
      <c r="B43" s="71" t="s">
        <v>36</v>
      </c>
      <c r="C43" s="72"/>
      <c r="D43" s="72"/>
      <c r="E43" s="72"/>
      <c r="F43" s="72"/>
      <c r="G43" s="72"/>
      <c r="H43" s="72"/>
      <c r="I43" s="72"/>
      <c r="J43" s="72"/>
      <c r="K43" s="73"/>
      <c r="L43" s="72"/>
      <c r="M43" s="72"/>
      <c r="N43" s="72"/>
      <c r="O43" s="74"/>
      <c r="P43" s="75"/>
    </row>
    <row r="44" spans="2:16" ht="6" customHeight="1">
      <c r="B44" s="34"/>
      <c r="C44" s="35"/>
      <c r="D44" s="35"/>
      <c r="E44" s="35"/>
      <c r="F44" s="35"/>
      <c r="G44" s="35"/>
      <c r="H44" s="35"/>
      <c r="I44" s="35"/>
      <c r="J44" s="35"/>
      <c r="K44" s="47"/>
      <c r="L44" s="35"/>
      <c r="M44" s="35"/>
      <c r="N44" s="35"/>
      <c r="O44" s="34"/>
      <c r="P44" s="35"/>
    </row>
    <row r="45" spans="2:16" ht="15">
      <c r="B45" s="28" t="s">
        <v>39</v>
      </c>
      <c r="C45" s="35"/>
      <c r="D45" s="35"/>
      <c r="E45" s="35"/>
      <c r="F45" s="35"/>
      <c r="G45" s="35"/>
      <c r="H45" s="35"/>
      <c r="I45" s="35"/>
      <c r="J45" s="35"/>
      <c r="K45" s="28" t="s">
        <v>37</v>
      </c>
      <c r="L45" s="35"/>
      <c r="M45" s="35"/>
      <c r="N45" s="35"/>
      <c r="O45" s="34"/>
      <c r="P45" s="35"/>
    </row>
    <row r="46" ht="15" customHeight="1">
      <c r="K46" s="76"/>
    </row>
    <row r="47" spans="8:11" ht="26.25">
      <c r="H47" s="77" t="s">
        <v>38</v>
      </c>
      <c r="K47" s="76"/>
    </row>
    <row r="48" ht="15">
      <c r="K48" s="76"/>
    </row>
    <row r="49" spans="2:12" ht="15.75" customHeight="1">
      <c r="B49" s="78"/>
      <c r="C49" s="78"/>
      <c r="D49" s="78"/>
      <c r="E49" s="78"/>
      <c r="F49" s="79"/>
      <c r="G49" s="78"/>
      <c r="H49" s="78"/>
      <c r="I49" s="78"/>
      <c r="J49" s="78"/>
      <c r="K49" s="78"/>
      <c r="L49" s="78"/>
    </row>
    <row r="50" spans="2:12" ht="15.75" customHeight="1">
      <c r="B50" s="78"/>
      <c r="C50" s="78"/>
      <c r="D50" s="78"/>
      <c r="E50" s="78"/>
      <c r="F50" s="79"/>
      <c r="G50" s="78"/>
      <c r="H50" s="78"/>
      <c r="I50" s="78"/>
      <c r="J50" s="78"/>
      <c r="K50" s="78"/>
      <c r="L50" s="78"/>
    </row>
    <row r="51" spans="2:12" ht="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 ht="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 ht="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 ht="15.7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</sheetData>
  <sheetProtection/>
  <mergeCells count="5">
    <mergeCell ref="B21:P21"/>
    <mergeCell ref="C1:N1"/>
    <mergeCell ref="O2:P2"/>
    <mergeCell ref="B4:P4"/>
    <mergeCell ref="A7:P7"/>
  </mergeCells>
  <hyperlinks>
    <hyperlink ref="H47" r:id="rId1" display="www.kbbb-zwvl.be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Kurt</cp:lastModifiedBy>
  <dcterms:created xsi:type="dcterms:W3CDTF">2010-12-16T14:54:25Z</dcterms:created>
  <dcterms:modified xsi:type="dcterms:W3CDTF">2010-12-16T22:24:25Z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