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finale'!$A$1:$L$64</definedName>
  </definedNames>
  <calcPr fullCalcOnLoad="1"/>
</workbook>
</file>

<file path=xl/sharedStrings.xml><?xml version="1.0" encoding="utf-8"?>
<sst xmlns="http://schemas.openxmlformats.org/spreadsheetml/2006/main" count="99" uniqueCount="29">
  <si>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</si>
  <si>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</si>
  <si>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</si>
  <si>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</si>
  <si>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</si>
  <si>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</si>
  <si>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</si>
  <si>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</si>
  <si>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</si>
  <si>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</si>
  <si>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</si>
  <si>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</si>
  <si>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</si>
  <si>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</si>
  <si>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</si>
  <si>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</si>
  <si>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                                                      </t>
  </si>
  <si>
    <t>Quality Zele</t>
  </si>
  <si>
    <t>4-5/10/2013</t>
  </si>
  <si>
    <t>VAN VOSSELEN Luc</t>
  </si>
  <si>
    <t>KGV</t>
  </si>
  <si>
    <t>WAEM Kris</t>
  </si>
  <si>
    <t>MAES Lucien</t>
  </si>
  <si>
    <t>K.SNBA</t>
  </si>
  <si>
    <t>JANSSENS Alfons</t>
  </si>
  <si>
    <t>QUA</t>
  </si>
  <si>
    <t>VAN LANDEGHEM Urbain</t>
  </si>
  <si>
    <t>plaatsvindt op 30/11-01/12/2013 in district Brugge-Zeekust</t>
  </si>
  <si>
    <t xml:space="preserve">VAN LANDEGHEM Urbain zal ons district vertegenwoordigen op de gewestelijke finale die 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</si>
</sst>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0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7" fillId="20" borderId="11" xfId="0" applyFont="1" applyFill="1" applyBorder="1" applyAlignment="1">
      <alignment horizontal="center"/>
    </xf>
    <xf numFmtId="2" fontId="7" fillId="2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20" borderId="14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7" fillId="0" borderId="13" xfId="0" applyFont="1" applyBorder="1" applyAlignment="1" applyProtection="1">
      <alignment horizontal="left"/>
      <protection locked="0"/>
    </xf>
    <xf numFmtId="0" fontId="0" fillId="0" borderId="13" xfId="0" applyFont="1" applyBorder="1" applyAlignment="1">
      <alignment/>
    </xf>
    <xf numFmtId="208" fontId="7" fillId="0" borderId="13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0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 applyProtection="1">
      <alignment horizontal="right"/>
      <protection locked="0"/>
    </xf>
    <xf numFmtId="0" fontId="0" fillId="0" borderId="16" xfId="0" applyFont="1" applyBorder="1" applyAlignment="1">
      <alignment/>
    </xf>
    <xf numFmtId="0" fontId="28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6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 quotePrefix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2013 - 2014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KLASSE KADER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9"/>
  <sheetViews>
    <sheetView tabSelected="1" zoomScaleSheetLayoutView="100" zoomScalePageLayoutView="0" workbookViewId="0" topLeftCell="A20">
      <selection activeCell="R38" sqref="R38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59" t="s">
        <v>10</v>
      </c>
      <c r="B9" s="60"/>
      <c r="C9" s="60"/>
      <c r="D9" s="38">
        <v>90</v>
      </c>
      <c r="E9" s="20"/>
      <c r="F9" s="39" t="s">
        <v>15</v>
      </c>
      <c r="G9" s="40"/>
      <c r="H9" s="41">
        <v>5.72</v>
      </c>
      <c r="I9" s="42"/>
      <c r="J9" s="42" t="s">
        <v>11</v>
      </c>
      <c r="K9" s="43">
        <v>9.15</v>
      </c>
      <c r="L9" s="44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 t="s">
        <v>18</v>
      </c>
      <c r="D11" s="8"/>
      <c r="E11" s="9"/>
      <c r="F11" s="9" t="s">
        <v>1</v>
      </c>
      <c r="G11" s="9" t="s">
        <v>17</v>
      </c>
      <c r="H11" s="9"/>
      <c r="I11" s="10"/>
      <c r="J11" s="10"/>
      <c r="K11" s="6"/>
      <c r="L11" s="11" t="s">
        <v>13</v>
      </c>
      <c r="N11" s="2"/>
    </row>
    <row r="12" spans="1:14" ht="7.5" customHeight="1">
      <c r="A12" s="51"/>
      <c r="B12" s="52"/>
      <c r="C12" s="13"/>
      <c r="D12" s="49"/>
      <c r="E12" s="13"/>
      <c r="F12" s="13"/>
      <c r="G12" s="49"/>
      <c r="H12" s="13"/>
      <c r="I12" s="50"/>
      <c r="J12" s="50"/>
      <c r="K12" s="13"/>
      <c r="L12" s="13"/>
      <c r="M12" s="12"/>
      <c r="N12" s="12"/>
    </row>
    <row r="13" spans="1:12" ht="12.75" customHeight="1">
      <c r="A13" s="13" t="s">
        <v>0</v>
      </c>
      <c r="B13" s="46" t="s">
        <v>26</v>
      </c>
      <c r="C13" s="13"/>
      <c r="D13" s="13"/>
      <c r="E13" s="13"/>
      <c r="F13" s="47" t="s">
        <v>1</v>
      </c>
      <c r="G13" s="53" t="s">
        <v>25</v>
      </c>
      <c r="H13" s="13"/>
      <c r="I13" s="14"/>
      <c r="J13" s="14"/>
      <c r="K13" s="48" t="s">
        <v>2</v>
      </c>
      <c r="L13" s="54">
        <v>4880</v>
      </c>
    </row>
    <row r="14" spans="9:10" ht="7.5" customHeight="1">
      <c r="I14" s="14"/>
      <c r="J14" s="15"/>
    </row>
    <row r="15" spans="3:12" ht="12.75" customHeight="1">
      <c r="C15" s="13"/>
      <c r="F15" s="16" t="s">
        <v>4</v>
      </c>
      <c r="G15" s="16" t="s">
        <v>5</v>
      </c>
      <c r="H15" s="16" t="s">
        <v>6</v>
      </c>
      <c r="I15" s="33" t="s">
        <v>7</v>
      </c>
      <c r="J15" s="17" t="s">
        <v>14</v>
      </c>
      <c r="K15" s="16" t="s">
        <v>8</v>
      </c>
      <c r="L15" s="16" t="s">
        <v>9</v>
      </c>
    </row>
    <row r="16" spans="2:12" ht="12.75" customHeight="1">
      <c r="B16" s="18">
        <v>1</v>
      </c>
      <c r="C16" s="19" t="s">
        <v>24</v>
      </c>
      <c r="D16" s="20"/>
      <c r="E16" s="21" t="str">
        <f>IF(I16&lt;H9,"OG",IF(I16&gt;=K9,"PROM","MG"))</f>
        <v>MG</v>
      </c>
      <c r="F16" s="18">
        <v>2</v>
      </c>
      <c r="G16" s="18">
        <v>90</v>
      </c>
      <c r="H16" s="18">
        <v>11</v>
      </c>
      <c r="I16" s="23">
        <f>ROUNDDOWN(G16/H16,2)</f>
        <v>8.18</v>
      </c>
      <c r="J16" s="24">
        <f>TRUNC(I16*7/8,2)</f>
        <v>7.15</v>
      </c>
      <c r="K16" s="18">
        <v>28</v>
      </c>
      <c r="L16" s="62">
        <v>1</v>
      </c>
    </row>
    <row r="17" spans="2:12" ht="12.75" customHeight="1">
      <c r="B17" s="18">
        <v>2</v>
      </c>
      <c r="C17" s="19" t="s">
        <v>21</v>
      </c>
      <c r="D17" s="20"/>
      <c r="E17" s="21" t="str">
        <f>IF(I17&lt;H9,"OG",IF(I17&gt;=K9,"PROM","MG"))</f>
        <v>MG</v>
      </c>
      <c r="F17" s="18">
        <v>2</v>
      </c>
      <c r="G17" s="18">
        <v>90</v>
      </c>
      <c r="H17" s="18">
        <v>12</v>
      </c>
      <c r="I17" s="23">
        <f>ROUNDDOWN(G17/H17,2)</f>
        <v>7.5</v>
      </c>
      <c r="J17" s="24">
        <f>TRUNC(I17*7/8,2)</f>
        <v>6.56</v>
      </c>
      <c r="K17" s="18">
        <v>35</v>
      </c>
      <c r="L17" s="63"/>
    </row>
    <row r="18" spans="2:12" ht="12.75" customHeight="1">
      <c r="B18" s="18">
        <v>3</v>
      </c>
      <c r="C18" s="19" t="s">
        <v>19</v>
      </c>
      <c r="D18" s="20"/>
      <c r="E18" s="21" t="str">
        <f>IF(I18&lt;H9,"OG",IF(I18&gt;=K9,"PROM","MG"))</f>
        <v>MG</v>
      </c>
      <c r="F18" s="18">
        <v>2</v>
      </c>
      <c r="G18" s="18">
        <v>90</v>
      </c>
      <c r="H18" s="18">
        <v>11</v>
      </c>
      <c r="I18" s="23">
        <f>ROUNDDOWN(G18/H18,2)</f>
        <v>8.18</v>
      </c>
      <c r="J18" s="24">
        <f>TRUNC(I18*7/8,2)</f>
        <v>7.15</v>
      </c>
      <c r="K18" s="18">
        <v>31</v>
      </c>
      <c r="L18" s="63"/>
    </row>
    <row r="19" spans="2:12" ht="12.75" customHeight="1">
      <c r="B19" s="26">
        <v>4</v>
      </c>
      <c r="C19" s="13" t="s">
        <v>22</v>
      </c>
      <c r="D19" s="20"/>
      <c r="E19" s="21" t="str">
        <f>IF(I19&lt;H9,"OG",IF(I19&gt;=K9,"PROM","MG"))</f>
        <v>MG</v>
      </c>
      <c r="F19" s="18">
        <v>0</v>
      </c>
      <c r="G19" s="18">
        <v>89</v>
      </c>
      <c r="H19" s="18">
        <v>13</v>
      </c>
      <c r="I19" s="23">
        <f>ROUNDDOWN(G19/H19,2)</f>
        <v>6.84</v>
      </c>
      <c r="J19" s="24">
        <f>TRUNC(I19*7/8,2)</f>
        <v>5.98</v>
      </c>
      <c r="K19" s="18">
        <v>32</v>
      </c>
      <c r="L19" s="63"/>
    </row>
    <row r="20" spans="1:13" ht="12.75" customHeight="1">
      <c r="A20" s="12"/>
      <c r="B20" s="27"/>
      <c r="C20" s="12" t="str">
        <f>IF(I20&lt;H9,"OG",IF(I20&gt;=K9,"PROM","MG"))</f>
        <v>MG</v>
      </c>
      <c r="D20" s="12"/>
      <c r="E20" s="29" t="s">
        <v>3</v>
      </c>
      <c r="F20" s="30">
        <f>SUM(F16:F19)</f>
        <v>6</v>
      </c>
      <c r="G20" s="30">
        <f>G16+G17+G18+G19</f>
        <v>359</v>
      </c>
      <c r="H20" s="30">
        <f>H16+H17+H18+H19</f>
        <v>47</v>
      </c>
      <c r="I20" s="31">
        <f>ROUNDDOWN(G20/H20,2)</f>
        <v>7.63</v>
      </c>
      <c r="J20" s="32">
        <f>TRUNC(I20*7/8,2)</f>
        <v>6.67</v>
      </c>
      <c r="K20" s="30">
        <f>MAX(K16:K19)</f>
        <v>35</v>
      </c>
      <c r="L20" s="64"/>
      <c r="M20" s="3"/>
    </row>
    <row r="21" spans="1:13" ht="15" customHeight="1" hidden="1">
      <c r="A21" s="12"/>
      <c r="B21" s="27"/>
      <c r="C21" s="12"/>
      <c r="D21" s="12"/>
      <c r="E21" s="12"/>
      <c r="F21" s="12"/>
      <c r="G21" s="12"/>
      <c r="H21" s="12"/>
      <c r="I21" s="15"/>
      <c r="J21" s="15"/>
      <c r="K21" s="12"/>
      <c r="L21" s="12"/>
      <c r="M21" s="12"/>
    </row>
    <row r="22" spans="1:13" ht="15" customHeight="1" hidden="1">
      <c r="A22" s="12"/>
      <c r="B22" s="27"/>
      <c r="C22" s="12"/>
      <c r="D22" s="12"/>
      <c r="E22" s="12"/>
      <c r="F22" s="35"/>
      <c r="G22" s="35"/>
      <c r="H22" s="35"/>
      <c r="I22" s="15"/>
      <c r="J22" s="15"/>
      <c r="K22" s="35"/>
      <c r="L22" s="36"/>
      <c r="M22" s="12"/>
    </row>
    <row r="23" spans="1:13" ht="15" customHeight="1" hidden="1">
      <c r="A23" s="12"/>
      <c r="B23" s="27"/>
      <c r="C23" s="12"/>
      <c r="D23" s="12"/>
      <c r="E23" s="12"/>
      <c r="F23" s="12"/>
      <c r="G23" s="12"/>
      <c r="H23" s="12"/>
      <c r="I23" s="15"/>
      <c r="J23" s="15"/>
      <c r="K23" s="12"/>
      <c r="L23" s="12"/>
      <c r="M23" s="12"/>
    </row>
    <row r="24" spans="1:13" ht="7.5" customHeight="1">
      <c r="A24" s="13"/>
      <c r="B24" s="55"/>
      <c r="C24" s="13"/>
      <c r="D24" s="13"/>
      <c r="E24" s="13"/>
      <c r="F24" s="13"/>
      <c r="G24" s="13"/>
      <c r="H24" s="13"/>
      <c r="I24" s="50"/>
      <c r="J24" s="50"/>
      <c r="K24" s="20"/>
      <c r="L24" s="13"/>
      <c r="M24" s="12"/>
    </row>
    <row r="25" spans="1:12" ht="12.75" customHeight="1">
      <c r="A25" s="56" t="s">
        <v>0</v>
      </c>
      <c r="B25" s="65" t="s">
        <v>22</v>
      </c>
      <c r="C25" s="65"/>
      <c r="D25" s="65"/>
      <c r="E25" s="46"/>
      <c r="F25" s="47" t="s">
        <v>1</v>
      </c>
      <c r="G25" s="46" t="s">
        <v>23</v>
      </c>
      <c r="H25" s="13"/>
      <c r="I25" s="14"/>
      <c r="J25" s="14"/>
      <c r="K25" s="48" t="s">
        <v>2</v>
      </c>
      <c r="L25" s="46">
        <v>8414</v>
      </c>
    </row>
    <row r="26" ht="7.5" customHeight="1"/>
    <row r="27" spans="3:12" ht="12.75" customHeight="1">
      <c r="C27" s="13"/>
      <c r="F27" s="16" t="s">
        <v>4</v>
      </c>
      <c r="G27" s="16" t="s">
        <v>5</v>
      </c>
      <c r="H27" s="16" t="s">
        <v>6</v>
      </c>
      <c r="I27" s="17" t="s">
        <v>7</v>
      </c>
      <c r="J27" s="17" t="s">
        <v>14</v>
      </c>
      <c r="K27" s="16" t="s">
        <v>8</v>
      </c>
      <c r="L27" s="16" t="s">
        <v>9</v>
      </c>
    </row>
    <row r="28" spans="2:15" ht="12.75" customHeight="1">
      <c r="B28" s="18">
        <v>1</v>
      </c>
      <c r="C28" s="19" t="s">
        <v>19</v>
      </c>
      <c r="D28" s="20"/>
      <c r="E28" s="21" t="str">
        <f>IF(I28&lt;H9,"OG",IF(I28&gt;=K9,"PROM","MG"))</f>
        <v>PROM</v>
      </c>
      <c r="F28" s="18">
        <v>2</v>
      </c>
      <c r="G28" s="18">
        <v>90</v>
      </c>
      <c r="H28" s="18">
        <v>9</v>
      </c>
      <c r="I28" s="23">
        <f>ROUNDDOWN(G28/H28,2)</f>
        <v>10</v>
      </c>
      <c r="J28" s="24">
        <f>TRUNC(I28*7/8,2)</f>
        <v>8.75</v>
      </c>
      <c r="K28" s="18">
        <v>25</v>
      </c>
      <c r="L28" s="62">
        <v>2</v>
      </c>
      <c r="O28" s="12"/>
    </row>
    <row r="29" spans="2:12" ht="12.75" customHeight="1">
      <c r="B29" s="18">
        <v>2</v>
      </c>
      <c r="C29" s="19" t="s">
        <v>24</v>
      </c>
      <c r="D29" s="20"/>
      <c r="E29" s="21" t="str">
        <f>IF(I29&lt;H9,"OG",IF(I29&gt;=K9,"PROM","MG"))</f>
        <v>MG</v>
      </c>
      <c r="F29" s="18">
        <v>2</v>
      </c>
      <c r="G29" s="18">
        <v>90</v>
      </c>
      <c r="H29" s="18">
        <v>14</v>
      </c>
      <c r="I29" s="23">
        <f>ROUNDDOWN(G29/H29,2)</f>
        <v>6.42</v>
      </c>
      <c r="J29" s="24">
        <f>TRUNC(I29*7/8,2)</f>
        <v>5.61</v>
      </c>
      <c r="K29" s="18">
        <v>17</v>
      </c>
      <c r="L29" s="63"/>
    </row>
    <row r="30" spans="2:12" ht="12.75" customHeight="1">
      <c r="B30" s="18">
        <v>3</v>
      </c>
      <c r="C30" s="19" t="s">
        <v>21</v>
      </c>
      <c r="D30" s="20"/>
      <c r="E30" s="21" t="str">
        <f>IF(I30&lt;H9,"OG",IF(I30&gt;=K9,"PROM","MG"))</f>
        <v>MG</v>
      </c>
      <c r="F30" s="18">
        <v>0</v>
      </c>
      <c r="G30" s="18">
        <v>89</v>
      </c>
      <c r="H30" s="18">
        <v>15</v>
      </c>
      <c r="I30" s="23">
        <f>ROUNDDOWN(G30/H30,2)</f>
        <v>5.93</v>
      </c>
      <c r="J30" s="24">
        <f>TRUNC(I30*7/8,2)</f>
        <v>5.18</v>
      </c>
      <c r="K30" s="18">
        <v>23</v>
      </c>
      <c r="L30" s="63"/>
    </row>
    <row r="31" spans="2:12" ht="12.75" customHeight="1">
      <c r="B31" s="18">
        <v>4</v>
      </c>
      <c r="C31" s="45" t="s">
        <v>26</v>
      </c>
      <c r="D31" s="20"/>
      <c r="E31" s="21" t="str">
        <f>IF(I31&lt;H9,"OG",IF(I31&gt;=K9,"PROM","MG"))</f>
        <v>MG</v>
      </c>
      <c r="F31" s="18">
        <v>2</v>
      </c>
      <c r="G31" s="18">
        <v>90</v>
      </c>
      <c r="H31" s="18">
        <v>13</v>
      </c>
      <c r="I31" s="23">
        <f>ROUNDDOWN(G31/H31,2)</f>
        <v>6.92</v>
      </c>
      <c r="J31" s="24">
        <f>TRUNC(I31*7/8,2)</f>
        <v>6.05</v>
      </c>
      <c r="K31" s="18">
        <v>17</v>
      </c>
      <c r="L31" s="63"/>
    </row>
    <row r="32" spans="1:13" ht="12.75" customHeight="1">
      <c r="A32" s="12"/>
      <c r="B32" s="27"/>
      <c r="C32" s="12" t="str">
        <f>IF(I32&lt;H9,"OG",IF(I32&gt;=K9,"PROM","MG"))</f>
        <v>MG</v>
      </c>
      <c r="D32" s="28"/>
      <c r="E32" s="29" t="s">
        <v>3</v>
      </c>
      <c r="F32" s="30">
        <f>SUM(F28:F31)</f>
        <v>6</v>
      </c>
      <c r="G32" s="30">
        <f>G28+G29+G30+G31</f>
        <v>359</v>
      </c>
      <c r="H32" s="30">
        <f>H28+H29+H30+H31</f>
        <v>51</v>
      </c>
      <c r="I32" s="31">
        <f>ROUNDDOWN(G32/H32,2)</f>
        <v>7.03</v>
      </c>
      <c r="J32" s="32">
        <f>TRUNC(I32*7/8,2)</f>
        <v>6.15</v>
      </c>
      <c r="K32" s="30">
        <f>MAX(K28:K31)</f>
        <v>25</v>
      </c>
      <c r="L32" s="64"/>
      <c r="M32" s="3"/>
    </row>
    <row r="33" spans="1:13" ht="7.5" customHeight="1">
      <c r="A33" s="13"/>
      <c r="B33" s="55"/>
      <c r="C33" s="13"/>
      <c r="D33" s="13"/>
      <c r="E33" s="13"/>
      <c r="F33" s="13"/>
      <c r="G33" s="13"/>
      <c r="H33" s="13"/>
      <c r="I33" s="50"/>
      <c r="J33" s="50"/>
      <c r="K33" s="13"/>
      <c r="L33" s="13"/>
      <c r="M33" s="12"/>
    </row>
    <row r="34" spans="1:12" ht="12.75" customHeight="1">
      <c r="A34" s="13" t="s">
        <v>0</v>
      </c>
      <c r="B34" s="46" t="s">
        <v>21</v>
      </c>
      <c r="C34" s="13"/>
      <c r="D34" s="13"/>
      <c r="E34" s="13"/>
      <c r="F34" s="47" t="s">
        <v>1</v>
      </c>
      <c r="G34" s="53" t="s">
        <v>20</v>
      </c>
      <c r="H34" s="13"/>
      <c r="I34" s="14"/>
      <c r="J34" s="14"/>
      <c r="K34" s="48" t="s">
        <v>2</v>
      </c>
      <c r="L34" s="54">
        <v>9082</v>
      </c>
    </row>
    <row r="35" spans="9:10" ht="7.5" customHeight="1">
      <c r="I35" s="14"/>
      <c r="J35" s="15"/>
    </row>
    <row r="36" spans="3:12" ht="12.75" customHeight="1">
      <c r="C36" s="13"/>
      <c r="F36" s="16" t="s">
        <v>4</v>
      </c>
      <c r="G36" s="16" t="s">
        <v>5</v>
      </c>
      <c r="H36" s="16" t="s">
        <v>6</v>
      </c>
      <c r="I36" s="33" t="s">
        <v>7</v>
      </c>
      <c r="J36" s="17" t="s">
        <v>14</v>
      </c>
      <c r="K36" s="16" t="s">
        <v>8</v>
      </c>
      <c r="L36" s="16" t="s">
        <v>9</v>
      </c>
    </row>
    <row r="37" spans="2:12" ht="12.75" customHeight="1">
      <c r="B37" s="18">
        <v>1</v>
      </c>
      <c r="C37" s="19" t="s">
        <v>19</v>
      </c>
      <c r="D37" s="20"/>
      <c r="E37" s="21" t="str">
        <f>IF(I37&lt;H9,"OG",IF(I37&gt;=K9,"PROM","MG"))</f>
        <v>OG</v>
      </c>
      <c r="F37" s="18">
        <v>2</v>
      </c>
      <c r="G37" s="18">
        <v>90</v>
      </c>
      <c r="H37" s="18">
        <v>16</v>
      </c>
      <c r="I37" s="23">
        <f>ROUNDDOWN(G37/H37,2)</f>
        <v>5.62</v>
      </c>
      <c r="J37" s="24">
        <f>TRUNC(I37*7/8,2)</f>
        <v>4.91</v>
      </c>
      <c r="K37" s="18">
        <v>17</v>
      </c>
      <c r="L37" s="62">
        <v>3</v>
      </c>
    </row>
    <row r="38" spans="2:12" ht="12.75" customHeight="1">
      <c r="B38" s="18">
        <v>2</v>
      </c>
      <c r="C38" s="45" t="s">
        <v>26</v>
      </c>
      <c r="D38" s="20"/>
      <c r="E38" s="21" t="str">
        <f>IF(I38&lt;H9,"OG",IF(I38&gt;=K9,"PROM","MG"))</f>
        <v>OG</v>
      </c>
      <c r="F38" s="18">
        <v>0</v>
      </c>
      <c r="G38" s="18">
        <v>61</v>
      </c>
      <c r="H38" s="18">
        <v>12</v>
      </c>
      <c r="I38" s="23">
        <f>ROUNDDOWN(G38/H38,2)</f>
        <v>5.08</v>
      </c>
      <c r="J38" s="24">
        <f>TRUNC(I38*7/8,2)</f>
        <v>4.44</v>
      </c>
      <c r="K38" s="18">
        <v>35</v>
      </c>
      <c r="L38" s="63"/>
    </row>
    <row r="39" spans="2:12" ht="12.75" customHeight="1">
      <c r="B39" s="18">
        <v>3</v>
      </c>
      <c r="C39" s="13" t="s">
        <v>22</v>
      </c>
      <c r="D39" s="20"/>
      <c r="E39" s="21" t="str">
        <f>IF(I39&lt;H9,"OG",IF(I39&gt;=K9,"PROM","MG"))</f>
        <v>MG</v>
      </c>
      <c r="F39" s="18">
        <v>2</v>
      </c>
      <c r="G39" s="18">
        <v>90</v>
      </c>
      <c r="H39" s="18">
        <v>15</v>
      </c>
      <c r="I39" s="23">
        <f>ROUNDDOWN(G39/H39,2)</f>
        <v>6</v>
      </c>
      <c r="J39" s="24">
        <f>TRUNC(I39*7/8,2)</f>
        <v>5.25</v>
      </c>
      <c r="K39" s="18">
        <v>21</v>
      </c>
      <c r="L39" s="63"/>
    </row>
    <row r="40" spans="2:12" ht="12.75" customHeight="1">
      <c r="B40" s="26">
        <v>4</v>
      </c>
      <c r="C40" s="19" t="s">
        <v>24</v>
      </c>
      <c r="D40" s="20"/>
      <c r="E40" s="34" t="str">
        <f>IF(I40&lt;H9,"OG",IF(I40&gt;=K9,"PROM","MG"))</f>
        <v>PROM</v>
      </c>
      <c r="F40" s="18">
        <v>1</v>
      </c>
      <c r="G40" s="18">
        <v>90</v>
      </c>
      <c r="H40" s="18">
        <v>7</v>
      </c>
      <c r="I40" s="23">
        <f>ROUNDDOWN(G40/H40,2)</f>
        <v>12.85</v>
      </c>
      <c r="J40" s="24">
        <f>TRUNC(I40*7/8,2)</f>
        <v>11.24</v>
      </c>
      <c r="K40" s="18">
        <v>26</v>
      </c>
      <c r="L40" s="63"/>
    </row>
    <row r="41" spans="1:14" ht="12.75" customHeight="1">
      <c r="A41" s="12"/>
      <c r="B41" s="27"/>
      <c r="C41" s="12" t="str">
        <f>IF(I41&lt;H9,"OG",IF(I41&gt;=K9,"PROM","MG"))</f>
        <v>MG</v>
      </c>
      <c r="D41" s="28"/>
      <c r="E41" s="29" t="s">
        <v>3</v>
      </c>
      <c r="F41" s="30">
        <f>SUM(F37:F40)</f>
        <v>5</v>
      </c>
      <c r="G41" s="30">
        <f>G37+G38+G39+G40</f>
        <v>331</v>
      </c>
      <c r="H41" s="30">
        <f>H37+H38+H39+H40</f>
        <v>50</v>
      </c>
      <c r="I41" s="31">
        <f>ROUNDDOWN(G41/H41,2)</f>
        <v>6.62</v>
      </c>
      <c r="J41" s="32">
        <f>TRUNC(I41*7/8,2)</f>
        <v>5.79</v>
      </c>
      <c r="K41" s="30">
        <f>MAX(K37:K40)</f>
        <v>35</v>
      </c>
      <c r="L41" s="64"/>
      <c r="N41" s="12"/>
    </row>
    <row r="42" spans="1:15" ht="7.5" customHeight="1">
      <c r="A42" s="13"/>
      <c r="B42" s="55"/>
      <c r="C42" s="13"/>
      <c r="D42" s="13"/>
      <c r="E42" s="13"/>
      <c r="F42" s="13"/>
      <c r="G42" s="13"/>
      <c r="H42" s="13"/>
      <c r="I42" s="50"/>
      <c r="J42" s="50"/>
      <c r="K42" s="13"/>
      <c r="L42" s="13"/>
      <c r="M42" s="12"/>
      <c r="O42" s="12"/>
    </row>
    <row r="43" spans="1:12" ht="12.75" customHeight="1">
      <c r="A43" s="13" t="s">
        <v>0</v>
      </c>
      <c r="B43" s="46" t="s">
        <v>24</v>
      </c>
      <c r="C43" s="57"/>
      <c r="D43" s="57"/>
      <c r="E43" s="13"/>
      <c r="F43" s="47" t="s">
        <v>1</v>
      </c>
      <c r="G43" s="53" t="s">
        <v>25</v>
      </c>
      <c r="H43" s="13"/>
      <c r="I43" s="14"/>
      <c r="J43" s="14"/>
      <c r="K43" s="48" t="s">
        <v>2</v>
      </c>
      <c r="L43" s="54">
        <v>4879</v>
      </c>
    </row>
    <row r="44" spans="9:10" ht="7.5" customHeight="1">
      <c r="I44" s="14"/>
      <c r="J44" s="15"/>
    </row>
    <row r="45" spans="3:12" ht="12.75" customHeight="1">
      <c r="C45" s="13"/>
      <c r="F45" s="16" t="s">
        <v>4</v>
      </c>
      <c r="G45" s="16" t="s">
        <v>5</v>
      </c>
      <c r="H45" s="16" t="s">
        <v>6</v>
      </c>
      <c r="I45" s="33" t="s">
        <v>7</v>
      </c>
      <c r="J45" s="17" t="s">
        <v>14</v>
      </c>
      <c r="K45" s="16" t="s">
        <v>8</v>
      </c>
      <c r="L45" s="16" t="s">
        <v>9</v>
      </c>
    </row>
    <row r="46" spans="2:12" ht="12.75" customHeight="1">
      <c r="B46" s="18">
        <v>1</v>
      </c>
      <c r="C46" s="45" t="s">
        <v>26</v>
      </c>
      <c r="D46" s="20"/>
      <c r="E46" s="21" t="str">
        <f>IF(I46&lt;H9,"OG",IF(I46&gt;=K9,"PROM","MG"))</f>
        <v>OG</v>
      </c>
      <c r="F46" s="18">
        <v>0</v>
      </c>
      <c r="G46" s="18">
        <v>58</v>
      </c>
      <c r="H46" s="18">
        <v>11</v>
      </c>
      <c r="I46" s="23">
        <f>ROUNDDOWN(G46/H46,2)</f>
        <v>5.27</v>
      </c>
      <c r="J46" s="24">
        <f>TRUNC(I46*7/8,2)</f>
        <v>4.61</v>
      </c>
      <c r="K46" s="18">
        <v>13</v>
      </c>
      <c r="L46" s="62">
        <v>4</v>
      </c>
    </row>
    <row r="47" spans="2:12" ht="12.75" customHeight="1">
      <c r="B47" s="18">
        <v>2</v>
      </c>
      <c r="C47" s="13" t="s">
        <v>22</v>
      </c>
      <c r="D47" s="20"/>
      <c r="E47" s="21" t="str">
        <f>IF(I47&lt;H9,"OG",IF(I47&gt;=K9,"PROM","MG"))</f>
        <v>OG</v>
      </c>
      <c r="F47" s="18">
        <v>0</v>
      </c>
      <c r="G47" s="18">
        <v>58</v>
      </c>
      <c r="H47" s="18">
        <v>14</v>
      </c>
      <c r="I47" s="23">
        <f>ROUNDDOWN(G47/H47,2)</f>
        <v>4.14</v>
      </c>
      <c r="J47" s="24">
        <f>TRUNC(I47*7/8,2)</f>
        <v>3.62</v>
      </c>
      <c r="K47" s="18">
        <v>21</v>
      </c>
      <c r="L47" s="63"/>
    </row>
    <row r="48" spans="2:12" ht="12.75" customHeight="1">
      <c r="B48" s="18">
        <v>3</v>
      </c>
      <c r="C48" s="19" t="s">
        <v>19</v>
      </c>
      <c r="D48" s="20"/>
      <c r="E48" s="21" t="str">
        <f>IF(I48&lt;H9,"OG",IF(I48&gt;=K9,"PROM","MG"))</f>
        <v>OG</v>
      </c>
      <c r="F48" s="18">
        <v>2</v>
      </c>
      <c r="G48" s="18">
        <v>90</v>
      </c>
      <c r="H48" s="18">
        <v>16</v>
      </c>
      <c r="I48" s="23">
        <f>ROUNDDOWN(G48/H48,2)</f>
        <v>5.62</v>
      </c>
      <c r="J48" s="24">
        <f>TRUNC(I48*7/8,2)</f>
        <v>4.91</v>
      </c>
      <c r="K48" s="18">
        <v>25</v>
      </c>
      <c r="L48" s="63"/>
    </row>
    <row r="49" spans="2:12" ht="12.75" customHeight="1">
      <c r="B49" s="26">
        <v>4</v>
      </c>
      <c r="C49" s="19" t="s">
        <v>21</v>
      </c>
      <c r="D49" s="20"/>
      <c r="E49" s="21" t="str">
        <f>IF(I49&lt;H9,"OG",IF(I49&gt;=K9,"PROM","MG"))</f>
        <v>PROM</v>
      </c>
      <c r="F49" s="18">
        <v>1</v>
      </c>
      <c r="G49" s="18">
        <v>90</v>
      </c>
      <c r="H49" s="18">
        <v>7</v>
      </c>
      <c r="I49" s="23">
        <f>ROUNDDOWN(G49/H49,2)</f>
        <v>12.85</v>
      </c>
      <c r="J49" s="24">
        <f>TRUNC(I49*7/8,2)</f>
        <v>11.24</v>
      </c>
      <c r="K49" s="18">
        <v>33</v>
      </c>
      <c r="L49" s="63"/>
    </row>
    <row r="50" spans="1:17" ht="12.75" customHeight="1">
      <c r="A50" s="12"/>
      <c r="B50" s="27"/>
      <c r="C50" s="12" t="str">
        <f>IF(I50&lt;H9,"OG",IF(I50&gt;=K9,"PROM","MG"))</f>
        <v>MG</v>
      </c>
      <c r="D50" s="28"/>
      <c r="E50" s="29" t="s">
        <v>3</v>
      </c>
      <c r="F50" s="30">
        <f>SUM(F46:F49)</f>
        <v>3</v>
      </c>
      <c r="G50" s="30">
        <f>G46+G47+G48+G49</f>
        <v>296</v>
      </c>
      <c r="H50" s="30">
        <f>H46+H47+H48+H49</f>
        <v>48</v>
      </c>
      <c r="I50" s="31">
        <f>ROUNDDOWN(G50/H50,2)</f>
        <v>6.16</v>
      </c>
      <c r="J50" s="32">
        <f>TRUNC(I50*7/8,2)</f>
        <v>5.39</v>
      </c>
      <c r="K50" s="30">
        <f>MAX(K46:K49)</f>
        <v>33</v>
      </c>
      <c r="L50" s="64"/>
      <c r="M50" s="3"/>
      <c r="Q50" s="1" t="s">
        <v>12</v>
      </c>
    </row>
    <row r="51" spans="1:13" ht="7.5" customHeight="1">
      <c r="A51" s="13"/>
      <c r="B51" s="55"/>
      <c r="C51" s="13"/>
      <c r="D51" s="13"/>
      <c r="E51" s="13"/>
      <c r="F51" s="13"/>
      <c r="G51" s="13"/>
      <c r="H51" s="13"/>
      <c r="I51" s="50"/>
      <c r="J51" s="58"/>
      <c r="K51" s="20"/>
      <c r="L51" s="13"/>
      <c r="M51" s="12"/>
    </row>
    <row r="52" spans="1:16" s="12" customFormat="1" ht="12.75" customHeight="1">
      <c r="A52" s="13" t="s">
        <v>0</v>
      </c>
      <c r="B52" s="46" t="s">
        <v>19</v>
      </c>
      <c r="C52" s="13"/>
      <c r="D52" s="13"/>
      <c r="E52" s="46"/>
      <c r="F52" s="47" t="s">
        <v>1</v>
      </c>
      <c r="G52" s="46" t="s">
        <v>20</v>
      </c>
      <c r="H52" s="13"/>
      <c r="I52" s="14"/>
      <c r="J52" s="14"/>
      <c r="K52" s="48" t="s">
        <v>2</v>
      </c>
      <c r="L52" s="46">
        <v>4873</v>
      </c>
      <c r="P52" s="12" t="s">
        <v>12</v>
      </c>
    </row>
    <row r="53" spans="9:10" ht="7.5" customHeight="1">
      <c r="I53" s="15"/>
      <c r="J53" s="15"/>
    </row>
    <row r="54" spans="3:16" ht="12.75">
      <c r="C54" s="13"/>
      <c r="F54" s="16" t="s">
        <v>4</v>
      </c>
      <c r="G54" s="16" t="s">
        <v>5</v>
      </c>
      <c r="H54" s="16" t="s">
        <v>6</v>
      </c>
      <c r="I54" s="17" t="s">
        <v>7</v>
      </c>
      <c r="J54" s="17" t="s">
        <v>14</v>
      </c>
      <c r="K54" s="16" t="s">
        <v>8</v>
      </c>
      <c r="L54" s="16" t="s">
        <v>9</v>
      </c>
      <c r="P54" s="1" t="s">
        <v>12</v>
      </c>
    </row>
    <row r="55" spans="2:12" ht="12.75" customHeight="1">
      <c r="B55" s="18">
        <v>1</v>
      </c>
      <c r="C55" s="19" t="s">
        <v>21</v>
      </c>
      <c r="D55" s="20"/>
      <c r="E55" s="21" t="str">
        <f>IF(I55&lt;H9,"OG",IF(I55&gt;=K9,"PROM","MG"))</f>
        <v>OG</v>
      </c>
      <c r="F55" s="22">
        <v>0</v>
      </c>
      <c r="G55" s="18">
        <v>56</v>
      </c>
      <c r="H55" s="18">
        <v>16</v>
      </c>
      <c r="I55" s="23">
        <f>ROUNDDOWN(G55/H55,2)</f>
        <v>3.5</v>
      </c>
      <c r="J55" s="24">
        <v>17</v>
      </c>
      <c r="K55" s="25">
        <v>8</v>
      </c>
      <c r="L55" s="62">
        <v>5</v>
      </c>
    </row>
    <row r="56" spans="2:12" ht="12.75" customHeight="1">
      <c r="B56" s="18">
        <v>2</v>
      </c>
      <c r="C56" s="13" t="s">
        <v>22</v>
      </c>
      <c r="D56" s="13"/>
      <c r="E56" s="21" t="str">
        <f>IF(I56&lt;H9,"OG",IF(I56&gt;=K9,"PROM","MG"))</f>
        <v>OG</v>
      </c>
      <c r="F56" s="22">
        <v>0</v>
      </c>
      <c r="G56" s="18">
        <v>37</v>
      </c>
      <c r="H56" s="18">
        <v>9</v>
      </c>
      <c r="I56" s="23">
        <f>ROUNDDOWN(G56/H56,2)</f>
        <v>4.11</v>
      </c>
      <c r="J56" s="24">
        <f>TRUNC(I56*7/8,2)</f>
        <v>3.59</v>
      </c>
      <c r="K56" s="25">
        <v>17</v>
      </c>
      <c r="L56" s="63"/>
    </row>
    <row r="57" spans="2:12" ht="12.75" customHeight="1">
      <c r="B57" s="18">
        <v>3</v>
      </c>
      <c r="C57" s="19" t="s">
        <v>24</v>
      </c>
      <c r="D57" s="13"/>
      <c r="E57" s="21" t="str">
        <f>IF(I57&lt;H9,"OG",IF(I57&gt;=K9,"PROM","MG"))</f>
        <v>OG</v>
      </c>
      <c r="F57" s="22">
        <v>0</v>
      </c>
      <c r="G57" s="18">
        <v>79</v>
      </c>
      <c r="H57" s="18">
        <v>16</v>
      </c>
      <c r="I57" s="23">
        <f>ROUNDDOWN(G57/H57,2)</f>
        <v>4.93</v>
      </c>
      <c r="J57" s="24">
        <f>TRUNC(I57*7/8,2)</f>
        <v>4.31</v>
      </c>
      <c r="K57" s="25">
        <v>33</v>
      </c>
      <c r="L57" s="63"/>
    </row>
    <row r="58" spans="2:12" ht="12.75" customHeight="1">
      <c r="B58" s="26">
        <v>4</v>
      </c>
      <c r="C58" s="45" t="s">
        <v>26</v>
      </c>
      <c r="D58" s="20"/>
      <c r="E58" s="21" t="str">
        <f>IF(I58&lt;H9,"OG",IF(I58&gt;=K9,"PROM","MG"))</f>
        <v>MG</v>
      </c>
      <c r="F58" s="18">
        <v>0</v>
      </c>
      <c r="G58" s="18">
        <v>69</v>
      </c>
      <c r="H58" s="18">
        <v>11</v>
      </c>
      <c r="I58" s="23">
        <f>ROUNDDOWN(G58/H58,2)</f>
        <v>6.27</v>
      </c>
      <c r="J58" s="24">
        <f>TRUNC(I58*7/8,2)</f>
        <v>5.48</v>
      </c>
      <c r="K58" s="18">
        <v>17</v>
      </c>
      <c r="L58" s="63"/>
    </row>
    <row r="59" spans="1:13" ht="12.75" customHeight="1">
      <c r="A59" s="12"/>
      <c r="B59" s="27"/>
      <c r="C59" s="12" t="str">
        <f>IF(I59&lt;H9,"OG",IF(I59&gt;=K9,"PROM","MG"))</f>
        <v>OG</v>
      </c>
      <c r="D59" s="28"/>
      <c r="E59" s="29" t="s">
        <v>3</v>
      </c>
      <c r="F59" s="30">
        <f>SUM(F55:F58)</f>
        <v>0</v>
      </c>
      <c r="G59" s="30">
        <f>G55+G56+G57+G58</f>
        <v>241</v>
      </c>
      <c r="H59" s="30">
        <f>H55+H56+H57+H58</f>
        <v>52</v>
      </c>
      <c r="I59" s="31">
        <f>ROUNDDOWN(G59/H59,2)</f>
        <v>4.63</v>
      </c>
      <c r="J59" s="32">
        <f>TRUNC(I59*7/8,2)</f>
        <v>4.05</v>
      </c>
      <c r="K59" s="30">
        <f>MAX(K55:K58)</f>
        <v>33</v>
      </c>
      <c r="L59" s="64"/>
      <c r="M59" s="3"/>
    </row>
    <row r="60" spans="1:13" ht="7.5" customHeight="1">
      <c r="A60" s="13"/>
      <c r="B60" s="55"/>
      <c r="C60" s="13"/>
      <c r="D60" s="13"/>
      <c r="E60" s="13"/>
      <c r="F60" s="13"/>
      <c r="G60" s="13"/>
      <c r="H60" s="13"/>
      <c r="I60" s="50"/>
      <c r="J60" s="50"/>
      <c r="K60" s="13"/>
      <c r="L60" s="13"/>
      <c r="M60" s="12"/>
    </row>
    <row r="61" spans="1:13" ht="15" customHeight="1">
      <c r="A61" s="12"/>
      <c r="B61" s="27"/>
      <c r="C61" s="12"/>
      <c r="D61" s="12"/>
      <c r="E61" s="12"/>
      <c r="F61" s="12"/>
      <c r="G61" s="12"/>
      <c r="H61" s="12"/>
      <c r="I61" s="37"/>
      <c r="J61" s="37"/>
      <c r="K61" s="12"/>
      <c r="L61" s="12"/>
      <c r="M61" s="12"/>
    </row>
    <row r="62" spans="1:12" ht="13.5" customHeight="1">
      <c r="A62" s="61" t="s">
        <v>28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</row>
    <row r="63" spans="1:11" ht="13.5" customHeight="1">
      <c r="A63" s="12"/>
      <c r="B63" s="27"/>
      <c r="C63" s="61" t="s">
        <v>27</v>
      </c>
      <c r="D63" s="61"/>
      <c r="E63" s="61"/>
      <c r="F63" s="61"/>
      <c r="G63" s="61"/>
      <c r="H63" s="61"/>
      <c r="I63" s="61"/>
      <c r="J63" s="61"/>
      <c r="K63" s="61"/>
    </row>
    <row r="64" spans="1:11" ht="13.5" customHeight="1">
      <c r="A64" s="12"/>
      <c r="B64" s="27"/>
      <c r="C64" s="12"/>
      <c r="D64" s="12"/>
      <c r="E64" s="12"/>
      <c r="F64" s="27"/>
      <c r="G64" s="27"/>
      <c r="H64" s="27"/>
      <c r="I64" s="15"/>
      <c r="J64" s="15"/>
      <c r="K64" s="27"/>
    </row>
    <row r="65" spans="1:11" ht="13.5" customHeight="1">
      <c r="A65" s="12"/>
      <c r="B65" s="27"/>
      <c r="C65" s="12"/>
      <c r="D65" s="12"/>
      <c r="E65" s="12"/>
      <c r="F65" s="27"/>
      <c r="G65" s="27"/>
      <c r="H65" s="27"/>
      <c r="I65" s="15"/>
      <c r="J65" s="15"/>
      <c r="K65" s="27"/>
    </row>
    <row r="66" spans="1:11" ht="13.5" customHeight="1">
      <c r="A66" s="12"/>
      <c r="B66" s="27"/>
      <c r="C66" s="12"/>
      <c r="D66" s="12"/>
      <c r="E66" s="12"/>
      <c r="F66" s="35"/>
      <c r="G66" s="35"/>
      <c r="H66" s="35"/>
      <c r="I66" s="15"/>
      <c r="J66" s="15"/>
      <c r="K66" s="35"/>
    </row>
    <row r="69" ht="12.75">
      <c r="R69" s="1" t="s">
        <v>12</v>
      </c>
    </row>
  </sheetData>
  <sheetProtection/>
  <mergeCells count="9">
    <mergeCell ref="A9:C9"/>
    <mergeCell ref="C63:K63"/>
    <mergeCell ref="L55:L59"/>
    <mergeCell ref="L37:L41"/>
    <mergeCell ref="L46:L50"/>
    <mergeCell ref="L28:L32"/>
    <mergeCell ref="L16:L20"/>
    <mergeCell ref="B25:D25"/>
    <mergeCell ref="A62:L62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Tempels André</cp:lastModifiedBy>
  <cp:lastPrinted>2013-10-04T08:40:35Z</cp:lastPrinted>
  <dcterms:created xsi:type="dcterms:W3CDTF">2000-08-03T20:00:07Z</dcterms:created>
  <dcterms:modified xsi:type="dcterms:W3CDTF">2013-10-05T16:38:13Z</dcterms:modified>
  <cp:category/>
  <cp:version/>
  <cp:contentType/>
  <cp:contentStatus/>
</cp:coreProperties>
</file>