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finale'!$A$1:$K$60</definedName>
  </definedNames>
  <calcPr fullCalcOnLoad="1"/>
</workbook>
</file>

<file path=xl/sharedStrings.xml><?xml version="1.0" encoding="utf-8"?>
<sst xmlns="http://schemas.openxmlformats.org/spreadsheetml/2006/main" count="82" uniqueCount="31">
  <si>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</si>
  <si>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</si>
  <si>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</si>
  <si>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</si>
  <si>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</si>
  <si>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</si>
  <si>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</si>
  <si>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</si>
  <si>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</si>
  <si>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</si>
  <si>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</si>
  <si>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</si>
  <si>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</si>
  <si>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</si>
  <si>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</si>
  <si>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   08/03/2014                           </t>
  </si>
  <si>
    <t>Club:  BC Sleepbootje</t>
  </si>
  <si>
    <t>VAN GOETHEM Benny</t>
  </si>
  <si>
    <t>BC De Witte Molen</t>
  </si>
  <si>
    <r>
      <t>plaatsvind op 12 / 13 april in district</t>
    </r>
    <r>
      <rPr>
        <b/>
        <sz val="10"/>
        <rFont val="Arial"/>
        <family val="2"/>
      </rPr>
      <t xml:space="preserve"> GENT</t>
    </r>
    <r>
      <rPr>
        <sz val="10"/>
        <rFont val="Arial"/>
        <family val="2"/>
      </rPr>
      <t>.</t>
    </r>
  </si>
  <si>
    <t>VAN LEUVENHAGE Dylan</t>
  </si>
  <si>
    <t>BC Sleepbootje</t>
  </si>
  <si>
    <t>Van Leuvenhage Dylan</t>
  </si>
  <si>
    <t>Segers Didier</t>
  </si>
  <si>
    <t>Van Overschelde Bony</t>
  </si>
  <si>
    <t>Van Goethem Benny</t>
  </si>
  <si>
    <t>VAN OVERSCHELDE Bony</t>
  </si>
  <si>
    <t>Kon. Sint-Niklase B.A.</t>
  </si>
  <si>
    <t>SEGERS Didier</t>
  </si>
  <si>
    <t>Kon. BC De Gildevrienden</t>
  </si>
  <si>
    <r>
      <rPr>
        <b/>
        <sz val="10"/>
        <rFont val="Arial"/>
        <family val="2"/>
      </rPr>
      <t>VAN LEUVENHAGE Dylan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</si>
</sst>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DRIEBANDEN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tabSelected="1" zoomScaleSheetLayoutView="100" zoomScalePageLayoutView="0" workbookViewId="0" topLeftCell="A1">
      <selection activeCell="N27" sqref="N27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27</v>
      </c>
      <c r="E9" s="53" t="s">
        <v>12</v>
      </c>
      <c r="F9" s="53"/>
      <c r="G9" s="54">
        <v>0.495</v>
      </c>
      <c r="H9" s="54"/>
      <c r="I9" s="55" t="s">
        <v>14</v>
      </c>
      <c r="J9" s="56">
        <v>0.61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17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4" t="s">
        <v>2</v>
      </c>
      <c r="K13" s="20">
        <v>5727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22</v>
      </c>
      <c r="D16" s="30"/>
      <c r="E16" s="31" t="str">
        <f>IF(I16&lt;G9,"OG",IF(I16&gt;=J9,"PROM","MG"))</f>
        <v>PROM</v>
      </c>
      <c r="F16" s="32">
        <v>2</v>
      </c>
      <c r="G16" s="28">
        <v>27</v>
      </c>
      <c r="H16" s="28">
        <v>29</v>
      </c>
      <c r="I16" s="33">
        <f>ROUNDDOWN(G16/H16,3)</f>
        <v>0.931</v>
      </c>
      <c r="J16" s="34">
        <v>4</v>
      </c>
      <c r="K16" s="61">
        <v>1</v>
      </c>
    </row>
    <row r="17" spans="2:11" ht="12.75" customHeight="1">
      <c r="B17" s="28">
        <v>2</v>
      </c>
      <c r="C17" s="22" t="s">
        <v>23</v>
      </c>
      <c r="D17" s="22"/>
      <c r="E17" s="31" t="str">
        <f>IF(I17&lt;G9,"OG",IF(I17&gt;=J9,"PROM","MG"))</f>
        <v>MG</v>
      </c>
      <c r="F17" s="32">
        <v>2</v>
      </c>
      <c r="G17" s="28">
        <v>27</v>
      </c>
      <c r="H17" s="28">
        <v>48</v>
      </c>
      <c r="I17" s="33">
        <f>ROUNDDOWN(G17/H17,3)</f>
        <v>0.562</v>
      </c>
      <c r="J17" s="34">
        <v>4</v>
      </c>
      <c r="K17" s="62"/>
    </row>
    <row r="18" spans="2:11" ht="12.75" customHeight="1">
      <c r="B18" s="28">
        <v>3</v>
      </c>
      <c r="C18" s="22" t="s">
        <v>24</v>
      </c>
      <c r="D18" s="22"/>
      <c r="E18" s="31" t="str">
        <f>IF(I18&lt;G9,"OG",IF(I18&gt;=J9,"PROM","MG"))</f>
        <v>OG</v>
      </c>
      <c r="F18" s="32">
        <v>2</v>
      </c>
      <c r="G18" s="28">
        <v>27</v>
      </c>
      <c r="H18" s="28">
        <v>82</v>
      </c>
      <c r="I18" s="33">
        <f>ROUNDDOWN(G18/H18,3)</f>
        <v>0.329</v>
      </c>
      <c r="J18" s="34">
        <v>3</v>
      </c>
      <c r="K18" s="62"/>
    </row>
    <row r="19" spans="2:11" ht="12.75" customHeight="1" hidden="1">
      <c r="B19" s="35">
        <v>4</v>
      </c>
      <c r="C19" s="29"/>
      <c r="D19" s="30"/>
      <c r="E19" s="31" t="e">
        <f>IF(I19&lt;G9,"OG",IF(I19&gt;=J9,"PROM","MG"))</f>
        <v>#DIV/0!</v>
      </c>
      <c r="F19" s="28"/>
      <c r="G19" s="28"/>
      <c r="H19" s="28"/>
      <c r="I19" s="33" t="e">
        <f>ROUNDDOWN(G19/H19,3)</f>
        <v>#DIV/0!</v>
      </c>
      <c r="J19" s="28"/>
      <c r="K19" s="62"/>
    </row>
    <row r="20" spans="1:12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6</v>
      </c>
      <c r="G20" s="39">
        <f>G16+G17+G18+G19</f>
        <v>81</v>
      </c>
      <c r="H20" s="39">
        <f>H16+H17+H18+H19</f>
        <v>159</v>
      </c>
      <c r="I20" s="40">
        <f>ROUNDDOWN(G20/H20,3)</f>
        <v>0.509</v>
      </c>
      <c r="J20" s="39">
        <f>MAX(J16:J19)</f>
        <v>4</v>
      </c>
      <c r="K20" s="63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43" t="s">
        <v>21</v>
      </c>
      <c r="H22" s="22"/>
      <c r="I22" s="23"/>
      <c r="J22" s="24" t="s">
        <v>2</v>
      </c>
      <c r="K22" s="44">
        <v>8674</v>
      </c>
    </row>
    <row r="23" ht="7.5" customHeight="1">
      <c r="I23" s="23"/>
    </row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45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9" t="s">
        <v>25</v>
      </c>
      <c r="D25" s="30"/>
      <c r="E25" s="31" t="str">
        <f>IF(I25&lt;G9,"OG",IF(I25&gt;=J9,"PROM","MG"))</f>
        <v>MG</v>
      </c>
      <c r="F25" s="28">
        <v>0</v>
      </c>
      <c r="G25" s="28">
        <v>15</v>
      </c>
      <c r="H25" s="28">
        <v>29</v>
      </c>
      <c r="I25" s="33">
        <f>ROUNDDOWN(G25/H25,3)</f>
        <v>0.517</v>
      </c>
      <c r="J25" s="28">
        <v>5</v>
      </c>
      <c r="K25" s="61">
        <v>2</v>
      </c>
    </row>
    <row r="26" spans="2:11" ht="12.75" customHeight="1">
      <c r="B26" s="28">
        <v>2</v>
      </c>
      <c r="C26" s="22" t="s">
        <v>24</v>
      </c>
      <c r="D26" s="30"/>
      <c r="E26" s="31" t="str">
        <f>IF(I26&lt;G9,"OG",IF(I26&gt;=J9,"PROM","MG"))</f>
        <v>OG</v>
      </c>
      <c r="F26" s="28">
        <v>2</v>
      </c>
      <c r="G26" s="28">
        <v>27</v>
      </c>
      <c r="H26" s="28">
        <v>61</v>
      </c>
      <c r="I26" s="33">
        <f>ROUNDDOWN(G26/H26,3)</f>
        <v>0.442</v>
      </c>
      <c r="J26" s="28">
        <v>2</v>
      </c>
      <c r="K26" s="62"/>
    </row>
    <row r="27" spans="2:11" ht="12.75" customHeight="1">
      <c r="B27" s="28">
        <v>3</v>
      </c>
      <c r="C27" s="22" t="s">
        <v>23</v>
      </c>
      <c r="D27" s="30"/>
      <c r="E27" s="31" t="str">
        <f>IF(I27&lt;G9,"OG",IF(I27&gt;=J9,"PROM","MG"))</f>
        <v>OG</v>
      </c>
      <c r="F27" s="28">
        <v>2</v>
      </c>
      <c r="G27" s="28">
        <v>27</v>
      </c>
      <c r="H27" s="28">
        <v>67</v>
      </c>
      <c r="I27" s="33">
        <f>ROUNDDOWN(G27/H27,3)</f>
        <v>0.402</v>
      </c>
      <c r="J27" s="28">
        <v>4</v>
      </c>
      <c r="K27" s="62"/>
    </row>
    <row r="28" spans="2:11" ht="12.75" customHeight="1" hidden="1">
      <c r="B28" s="35">
        <v>4</v>
      </c>
      <c r="C28" s="29"/>
      <c r="D28" s="30"/>
      <c r="E28" s="46" t="e">
        <f>IF(I28&lt;G9,"OG",IF(I28&gt;=J9,"PROM","MG"))</f>
        <v>#DIV/0!</v>
      </c>
      <c r="F28" s="28"/>
      <c r="G28" s="28"/>
      <c r="H28" s="28"/>
      <c r="I28" s="33" t="e">
        <f>ROUNDDOWN(G28/H28,3)</f>
        <v>#DIV/0!</v>
      </c>
      <c r="J28" s="28"/>
      <c r="K28" s="62"/>
    </row>
    <row r="29" spans="1:13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4</v>
      </c>
      <c r="G29" s="39">
        <f>G25+G26+G27+G28</f>
        <v>69</v>
      </c>
      <c r="H29" s="39">
        <f>H25+H26+H27+H28</f>
        <v>157</v>
      </c>
      <c r="I29" s="40">
        <f>ROUNDDOWN(G29/H29,3)</f>
        <v>0.439</v>
      </c>
      <c r="J29" s="39">
        <f>MAX(J25:J28)</f>
        <v>5</v>
      </c>
      <c r="K29" s="63"/>
      <c r="M29" s="18"/>
    </row>
    <row r="30" spans="1:14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47" t="s">
        <v>0</v>
      </c>
      <c r="B31" s="20" t="s">
        <v>26</v>
      </c>
      <c r="C31" s="20"/>
      <c r="D31" s="20"/>
      <c r="E31" s="20"/>
      <c r="F31" s="21" t="s">
        <v>1</v>
      </c>
      <c r="G31" s="20" t="s">
        <v>27</v>
      </c>
      <c r="H31" s="22"/>
      <c r="I31" s="23"/>
      <c r="J31" s="24" t="s">
        <v>2</v>
      </c>
      <c r="K31" s="20">
        <v>6151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2" t="s">
        <v>23</v>
      </c>
      <c r="D34" s="30"/>
      <c r="E34" s="31" t="str">
        <f>IF(I34&lt;G9,"OG",IF(I34&gt;=J9,"PROM","MG"))</f>
        <v>OG</v>
      </c>
      <c r="F34" s="28">
        <v>2</v>
      </c>
      <c r="G34" s="28">
        <v>27</v>
      </c>
      <c r="H34" s="28">
        <v>58</v>
      </c>
      <c r="I34" s="33">
        <f>ROUNDDOWN(G34/H34,3)</f>
        <v>0.465</v>
      </c>
      <c r="J34" s="28">
        <v>5</v>
      </c>
      <c r="K34" s="61">
        <v>3</v>
      </c>
      <c r="N34" s="18"/>
    </row>
    <row r="35" spans="1:11" ht="12.75" customHeight="1">
      <c r="A35" s="1" t="s">
        <v>11</v>
      </c>
      <c r="B35" s="28">
        <v>2</v>
      </c>
      <c r="C35" s="29" t="s">
        <v>22</v>
      </c>
      <c r="D35" s="30"/>
      <c r="E35" s="31" t="str">
        <f>IF(I35&lt;G9,"OG",IF(I35&gt;=J9,"PROM","MG"))</f>
        <v>OG</v>
      </c>
      <c r="F35" s="28">
        <v>0</v>
      </c>
      <c r="G35" s="28">
        <v>21</v>
      </c>
      <c r="H35" s="28">
        <v>61</v>
      </c>
      <c r="I35" s="33">
        <f>ROUNDDOWN(G35/H35,3)</f>
        <v>0.344</v>
      </c>
      <c r="J35" s="28">
        <v>3</v>
      </c>
      <c r="K35" s="62"/>
    </row>
    <row r="36" spans="2:11" ht="12.75" customHeight="1">
      <c r="B36" s="28">
        <v>3</v>
      </c>
      <c r="C36" s="29" t="s">
        <v>25</v>
      </c>
      <c r="D36" s="30"/>
      <c r="E36" s="31" t="str">
        <f>IF(I36&lt;G9,"OG",IF(I36&gt;=J9,"PROM","MG"))</f>
        <v>OG</v>
      </c>
      <c r="F36" s="28">
        <v>0</v>
      </c>
      <c r="G36" s="28">
        <v>25</v>
      </c>
      <c r="H36" s="28">
        <v>82</v>
      </c>
      <c r="I36" s="33">
        <f>ROUNDDOWN(G36/H36,3)</f>
        <v>0.304</v>
      </c>
      <c r="J36" s="28">
        <v>3</v>
      </c>
      <c r="K36" s="62"/>
    </row>
    <row r="37" spans="2:11" ht="12.75" customHeight="1" hidden="1">
      <c r="B37" s="28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ROUNDDOWN(G37/H37,3)</f>
        <v>#DIV/0!</v>
      </c>
      <c r="J37" s="28"/>
      <c r="K37" s="62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73</v>
      </c>
      <c r="H38" s="39">
        <f>H34+H35+H36+H37</f>
        <v>201</v>
      </c>
      <c r="I38" s="40">
        <f>ROUNDDOWN(G38/H38,3)</f>
        <v>0.363</v>
      </c>
      <c r="J38" s="39">
        <f>MAX(J34:J37)</f>
        <v>5</v>
      </c>
      <c r="K38" s="63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28</v>
      </c>
      <c r="C40" s="48"/>
      <c r="D40" s="48"/>
      <c r="E40" s="19"/>
      <c r="F40" s="21" t="s">
        <v>1</v>
      </c>
      <c r="G40" s="43" t="s">
        <v>29</v>
      </c>
      <c r="H40" s="22"/>
      <c r="I40" s="23"/>
      <c r="J40" s="24" t="s">
        <v>2</v>
      </c>
      <c r="K40" s="44">
        <v>6712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5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2" t="s">
        <v>24</v>
      </c>
      <c r="D43" s="30"/>
      <c r="E43" s="31" t="str">
        <f>IF(I43&lt;G9,"OG",IF(I43&gt;=J9,"PROM","MG"))</f>
        <v>OG</v>
      </c>
      <c r="F43" s="28">
        <v>0</v>
      </c>
      <c r="G43" s="28">
        <v>23</v>
      </c>
      <c r="H43" s="28">
        <v>58</v>
      </c>
      <c r="I43" s="33">
        <f>ROUNDDOWN(G43/H43,3)</f>
        <v>0.396</v>
      </c>
      <c r="J43" s="28">
        <v>5</v>
      </c>
      <c r="K43" s="61">
        <v>4</v>
      </c>
    </row>
    <row r="44" spans="2:11" ht="12.75" customHeight="1">
      <c r="B44" s="28">
        <v>2</v>
      </c>
      <c r="C44" s="29" t="s">
        <v>25</v>
      </c>
      <c r="D44" s="30"/>
      <c r="E44" s="31" t="str">
        <f>IF(I44&lt;G9,"OG",IF(I44&gt;=J9,"PROM","MG"))</f>
        <v>MG</v>
      </c>
      <c r="F44" s="28">
        <v>0</v>
      </c>
      <c r="G44" s="28">
        <v>24</v>
      </c>
      <c r="H44" s="28">
        <v>48</v>
      </c>
      <c r="I44" s="33">
        <f>ROUNDDOWN(G44/H44,3)</f>
        <v>0.5</v>
      </c>
      <c r="J44" s="28">
        <v>3</v>
      </c>
      <c r="K44" s="62"/>
    </row>
    <row r="45" spans="2:11" ht="12.75" customHeight="1">
      <c r="B45" s="28">
        <v>3</v>
      </c>
      <c r="C45" s="29" t="s">
        <v>22</v>
      </c>
      <c r="D45" s="30"/>
      <c r="E45" s="31" t="str">
        <f>IF(I45&lt;G9,"OG",IF(I45&gt;=J9,"PROM","MG"))</f>
        <v>OG</v>
      </c>
      <c r="F45" s="28">
        <v>0</v>
      </c>
      <c r="G45" s="28">
        <v>25</v>
      </c>
      <c r="H45" s="28">
        <v>67</v>
      </c>
      <c r="I45" s="33">
        <f>ROUNDDOWN(G45/H45,3)</f>
        <v>0.373</v>
      </c>
      <c r="J45" s="28">
        <v>3</v>
      </c>
      <c r="K45" s="62"/>
    </row>
    <row r="46" spans="2:11" ht="12.75" customHeight="1" hidden="1">
      <c r="B46" s="35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ROUNDDOWN(G46/H46,3)</f>
        <v>#DIV/0!</v>
      </c>
      <c r="J46" s="28"/>
      <c r="K46" s="62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0</v>
      </c>
      <c r="G47" s="39">
        <f>G43+G44+G45+G46</f>
        <v>72</v>
      </c>
      <c r="H47" s="39">
        <f>H43+H44+H45+H46</f>
        <v>173</v>
      </c>
      <c r="I47" s="40">
        <f>ROUNDDOWN(G47/H47,3)</f>
        <v>0.416</v>
      </c>
      <c r="J47" s="39">
        <f>MAX(J43:J46)</f>
        <v>5</v>
      </c>
      <c r="K47" s="63"/>
      <c r="L47" s="41"/>
    </row>
    <row r="48" spans="1:12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50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3"/>
      <c r="H49" s="22"/>
      <c r="I49" s="23"/>
      <c r="J49" s="24" t="s">
        <v>2</v>
      </c>
      <c r="K49" s="44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5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ROUNDDOWN(G52/H52,3)</f>
        <v>#DIV/0!</v>
      </c>
      <c r="J52" s="28"/>
      <c r="K52" s="61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ROUNDDOWN(G53/H53,3)</f>
        <v>#DIV/0!</v>
      </c>
      <c r="J53" s="28"/>
      <c r="K53" s="62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ROUNDDOWN(G54/H54,3)</f>
        <v>#DIV/0!</v>
      </c>
      <c r="J54" s="28"/>
      <c r="K54" s="62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ROUNDDOWN(G55/H55,3)</f>
        <v>#DIV/0!</v>
      </c>
      <c r="J55" s="28"/>
      <c r="K55" s="62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ROUNDDOWN(G56/H56,3)</f>
        <v>#DIV/0!</v>
      </c>
      <c r="J56" s="39">
        <f>MAX(J52:J55)</f>
        <v>0</v>
      </c>
      <c r="K56" s="63"/>
      <c r="L56" s="41"/>
    </row>
    <row r="57" spans="1:12" ht="7.5" customHeight="1" hidden="1" thickBot="1">
      <c r="A57" s="14"/>
      <c r="B57" s="42"/>
      <c r="C57" s="14"/>
      <c r="D57" s="14"/>
      <c r="E57" s="14"/>
      <c r="F57" s="14"/>
      <c r="G57" s="14"/>
      <c r="H57" s="14"/>
      <c r="I57" s="17"/>
      <c r="J57" s="50"/>
      <c r="K57" s="14"/>
      <c r="L57" s="18"/>
    </row>
    <row r="58" spans="1:12" ht="15" customHeight="1">
      <c r="A58" s="18"/>
      <c r="B58" s="36"/>
      <c r="C58" s="18"/>
      <c r="D58" s="18"/>
      <c r="E58" s="18"/>
      <c r="F58" s="18"/>
      <c r="G58" s="18"/>
      <c r="H58" s="18"/>
      <c r="I58" s="51"/>
      <c r="J58" s="18"/>
      <c r="K58" s="18"/>
      <c r="L58" s="18"/>
    </row>
    <row r="59" spans="1:11" ht="13.5" customHeight="1">
      <c r="A59" s="60" t="s">
        <v>30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0" ht="13.5" customHeight="1">
      <c r="A60" s="18"/>
      <c r="B60" s="36"/>
      <c r="C60" s="60" t="s">
        <v>19</v>
      </c>
      <c r="D60" s="60"/>
      <c r="E60" s="60"/>
      <c r="F60" s="60"/>
      <c r="G60" s="60"/>
      <c r="H60" s="60"/>
      <c r="I60" s="60"/>
      <c r="J60" s="60"/>
    </row>
    <row r="61" spans="1:10" ht="13.5" customHeight="1">
      <c r="A61" s="18"/>
      <c r="B61" s="36"/>
      <c r="C61" s="18"/>
      <c r="D61" s="18"/>
      <c r="E61" s="18"/>
      <c r="F61" s="36"/>
      <c r="G61" s="36"/>
      <c r="H61" s="36"/>
      <c r="I61" s="25"/>
      <c r="J61" s="36"/>
    </row>
    <row r="62" spans="1:10" ht="13.5" customHeight="1">
      <c r="A62" s="18"/>
      <c r="B62" s="36"/>
      <c r="C62" s="18"/>
      <c r="D62" s="18"/>
      <c r="E62" s="18"/>
      <c r="F62" s="36"/>
      <c r="G62" s="36"/>
      <c r="H62" s="36"/>
      <c r="I62" s="25"/>
      <c r="J62" s="36"/>
    </row>
    <row r="63" spans="1:10" ht="13.5" customHeight="1">
      <c r="A63" s="18"/>
      <c r="B63" s="36"/>
      <c r="C63" s="18"/>
      <c r="D63" s="18"/>
      <c r="E63" s="18"/>
      <c r="F63" s="49"/>
      <c r="G63" s="49"/>
      <c r="H63" s="49"/>
      <c r="I63" s="25"/>
      <c r="J63" s="49"/>
    </row>
    <row r="64" ht="12.75">
      <c r="M64" s="1" t="s">
        <v>11</v>
      </c>
    </row>
    <row r="66" ht="12.75">
      <c r="Q66" s="1" t="s">
        <v>11</v>
      </c>
    </row>
  </sheetData>
  <sheetProtection/>
  <mergeCells count="8">
    <mergeCell ref="A9:C9"/>
    <mergeCell ref="C60:J60"/>
    <mergeCell ref="K16:K20"/>
    <mergeCell ref="K25:K29"/>
    <mergeCell ref="K43:K47"/>
    <mergeCell ref="K34:K38"/>
    <mergeCell ref="K52:K56"/>
    <mergeCell ref="A59:K5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2014-03-08T16:48:31Z</cp:lastPrinted>
  <dcterms:created xsi:type="dcterms:W3CDTF">2000-08-03T20:00:07Z</dcterms:created>
  <dcterms:modified xsi:type="dcterms:W3CDTF">2014-03-08T18:49:45Z</dcterms:modified>
  <cp:category/>
  <cp:version/>
  <cp:contentType/>
  <cp:contentStatus/>
</cp:coreProperties>
</file>