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8436" activeTab="0"/>
  </bookViews>
  <sheets>
    <sheet name="Districtfinale" sheetId="1" r:id="rId1"/>
  </sheets>
  <definedNames>
    <definedName name="_xlnm.Print_Area" localSheetId="0">'Districtfinale'!$A$1:$L$68</definedName>
  </definedNames>
  <calcPr fullCalcOnLoad="1"/>
</workbook>
</file>

<file path=xl/sharedStrings.xml><?xml version="1.0" encoding="utf-8"?>
<sst xmlns="http://schemas.openxmlformats.org/spreadsheetml/2006/main" count="59" uniqueCount="28">
  <si>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</si>
  <si>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</si>
  <si>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</si>
  <si>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</si>
  <si>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</si>
  <si>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</si>
  <si>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</si>
  <si>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</si>
  <si>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</si>
  <si>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</si>
  <si>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</si>
  <si>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</si>
  <si>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>Formaat: 2,10m</t>
  </si>
  <si>
    <t>2,30M</t>
  </si>
  <si>
    <t xml:space="preserve">   Gemiddelde :</t>
  </si>
  <si>
    <t>Club: BC Kon. De Gildevrienden (KGV)</t>
  </si>
  <si>
    <t>BC Kon. De Gildevrienden (KGV)</t>
  </si>
  <si>
    <t>BC 't Sleepbootje (BCSK)</t>
  </si>
  <si>
    <t xml:space="preserve">Datum: 08.10.2011 en 09.10.2011                                            </t>
  </si>
  <si>
    <t>VAN KERCKHOVEN Dirk</t>
  </si>
  <si>
    <t>VAN VOSSELEN Luc</t>
  </si>
  <si>
    <t>VAN LANDEGHEM Urbain</t>
  </si>
  <si>
    <t>BC Quality (QU)</t>
  </si>
  <si>
    <t>Van Vosselen Luc</t>
  </si>
  <si>
    <t>Van Kerckhoven Dirk</t>
  </si>
  <si>
    <t>Van Landeghem Urbain</t>
  </si>
  <si>
    <r>
      <rPr>
        <b/>
        <sz val="10"/>
        <rFont val="Arial"/>
        <family val="2"/>
      </rPr>
      <t>Van Kerckhoven Dirk</t>
    </r>
    <r>
      <rPr>
        <sz val="10"/>
        <rFont val="Arial"/>
        <family val="2"/>
      </rPr>
      <t xml:space="preserve"> zal ons district vertegenwoordigen op de gewestelijke finale die </t>
    </r>
  </si>
  <si>
    <t>plaatsvind op 26/27 november in district Brugge-Zeekust.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</si>
</sst>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47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172" fontId="6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2674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2383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619375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KADER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42"/>
  <sheetViews>
    <sheetView tabSelected="1" zoomScaleSheetLayoutView="100" zoomScalePageLayoutView="0" workbookViewId="0" topLeftCell="A1">
      <selection activeCell="J43" sqref="J43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1.0039062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49" t="s">
        <v>10</v>
      </c>
      <c r="B9" s="50"/>
      <c r="C9" s="50"/>
      <c r="D9" s="35">
        <v>90</v>
      </c>
      <c r="E9" s="27"/>
      <c r="F9" s="36" t="s">
        <v>14</v>
      </c>
      <c r="G9" s="37"/>
      <c r="H9" s="44">
        <v>5.72</v>
      </c>
      <c r="I9" s="38"/>
      <c r="J9" s="38" t="s">
        <v>11</v>
      </c>
      <c r="K9" s="39">
        <v>9.15</v>
      </c>
      <c r="L9" s="4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18</v>
      </c>
      <c r="B11" s="7"/>
      <c r="D11" s="8"/>
      <c r="E11" s="9"/>
      <c r="F11" s="9" t="s">
        <v>15</v>
      </c>
      <c r="G11" s="9"/>
      <c r="H11" s="9"/>
      <c r="I11" s="10"/>
      <c r="J11" s="10"/>
      <c r="K11" s="6"/>
      <c r="L11" s="11" t="s">
        <v>12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34" t="s">
        <v>0</v>
      </c>
      <c r="B13" s="19" t="s">
        <v>19</v>
      </c>
      <c r="C13" s="19"/>
      <c r="D13" s="19"/>
      <c r="E13" s="19"/>
      <c r="F13" s="20" t="s">
        <v>1</v>
      </c>
      <c r="G13" s="19" t="s">
        <v>17</v>
      </c>
      <c r="H13" s="42"/>
      <c r="I13" s="43"/>
      <c r="J13" s="43"/>
      <c r="K13" s="22" t="s">
        <v>2</v>
      </c>
      <c r="L13" s="19">
        <v>1215</v>
      </c>
    </row>
    <row r="14" ht="7.5" customHeight="1"/>
    <row r="15" spans="3:12" ht="12.75">
      <c r="C15" s="21"/>
      <c r="F15" s="23" t="s">
        <v>4</v>
      </c>
      <c r="G15" s="23" t="s">
        <v>5</v>
      </c>
      <c r="H15" s="23" t="s">
        <v>6</v>
      </c>
      <c r="I15" s="24" t="s">
        <v>7</v>
      </c>
      <c r="J15" s="24" t="s">
        <v>13</v>
      </c>
      <c r="K15" s="23" t="s">
        <v>8</v>
      </c>
      <c r="L15" s="23" t="s">
        <v>9</v>
      </c>
    </row>
    <row r="16" spans="2:12" ht="12.75" customHeight="1">
      <c r="B16" s="25">
        <v>1</v>
      </c>
      <c r="C16" s="26" t="s">
        <v>23</v>
      </c>
      <c r="D16" s="27"/>
      <c r="E16" s="28" t="str">
        <f>IF(I16&lt;H9,"OG",IF(I16&gt;=K9,"PROM","MG"))</f>
        <v>OG</v>
      </c>
      <c r="F16" s="25">
        <v>2</v>
      </c>
      <c r="G16" s="25">
        <v>90</v>
      </c>
      <c r="H16" s="25">
        <v>19</v>
      </c>
      <c r="I16" s="45">
        <f>ROUNDDOWN(G16/H16,3)</f>
        <v>4.736</v>
      </c>
      <c r="J16" s="46">
        <f>TRUNC(I16*7/8,3)</f>
        <v>4.144</v>
      </c>
      <c r="K16" s="25">
        <v>31</v>
      </c>
      <c r="L16" s="51">
        <v>1</v>
      </c>
    </row>
    <row r="17" spans="2:12" ht="12.75" customHeight="1">
      <c r="B17" s="25">
        <v>2</v>
      </c>
      <c r="C17" s="26" t="s">
        <v>25</v>
      </c>
      <c r="D17" s="27"/>
      <c r="E17" s="28" t="str">
        <f>IF(I17&lt;H9,"OG",IF(I17&gt;=K9,"PROM","MG"))</f>
        <v>MG</v>
      </c>
      <c r="F17" s="25">
        <v>2</v>
      </c>
      <c r="G17" s="25">
        <v>90</v>
      </c>
      <c r="H17" s="25">
        <v>11</v>
      </c>
      <c r="I17" s="45">
        <f>ROUNDDOWN(G17/H17,3)</f>
        <v>8.181</v>
      </c>
      <c r="J17" s="46">
        <f>TRUNC(I17*7/8,3)</f>
        <v>7.158</v>
      </c>
      <c r="K17" s="25">
        <v>21</v>
      </c>
      <c r="L17" s="52"/>
    </row>
    <row r="18" spans="2:12" ht="12.75" customHeight="1">
      <c r="B18" s="25">
        <v>3</v>
      </c>
      <c r="C18" s="26" t="s">
        <v>23</v>
      </c>
      <c r="D18" s="27"/>
      <c r="E18" s="28" t="str">
        <f>IF(I18&lt;H9,"OG",IF(I18&gt;=K9,"PROM","MG"))</f>
        <v>MG</v>
      </c>
      <c r="F18" s="25">
        <v>0</v>
      </c>
      <c r="G18" s="25">
        <v>87</v>
      </c>
      <c r="H18" s="25">
        <v>14</v>
      </c>
      <c r="I18" s="45">
        <f>ROUNDDOWN(G18/H18,3)</f>
        <v>6.214</v>
      </c>
      <c r="J18" s="46">
        <f>TRUNC(I18*7/8,3)</f>
        <v>5.437</v>
      </c>
      <c r="K18" s="25">
        <v>22</v>
      </c>
      <c r="L18" s="52"/>
    </row>
    <row r="19" spans="1:12" ht="12.75" customHeight="1">
      <c r="A19" s="41"/>
      <c r="B19" s="25">
        <v>4</v>
      </c>
      <c r="C19" s="26" t="s">
        <v>25</v>
      </c>
      <c r="D19" s="27"/>
      <c r="E19" s="28" t="str">
        <f>IF(I19&lt;H9,"OG",IF(I19&gt;=K9,"PROM","MG"))</f>
        <v>MG</v>
      </c>
      <c r="F19" s="25">
        <v>2</v>
      </c>
      <c r="G19" s="25">
        <v>90</v>
      </c>
      <c r="H19" s="25">
        <v>10</v>
      </c>
      <c r="I19" s="45">
        <f>ROUNDDOWN(G19/H19,3)</f>
        <v>9</v>
      </c>
      <c r="J19" s="46">
        <f>TRUNC(I19*7/8,3)</f>
        <v>7.875</v>
      </c>
      <c r="K19" s="25">
        <v>35</v>
      </c>
      <c r="L19" s="52"/>
    </row>
    <row r="20" spans="1:13" ht="12.75" customHeight="1">
      <c r="A20" s="18"/>
      <c r="B20" s="29"/>
      <c r="C20" s="18" t="str">
        <f>IF(I20&lt;H9,"OG",IF(I20&gt;=K9,"PROM","MG"))</f>
        <v>MG</v>
      </c>
      <c r="D20" s="30"/>
      <c r="E20" s="31" t="s">
        <v>3</v>
      </c>
      <c r="F20" s="32">
        <f>SUM(F16:F19)</f>
        <v>6</v>
      </c>
      <c r="G20" s="32">
        <f>G16+G17+G18+G19</f>
        <v>357</v>
      </c>
      <c r="H20" s="32">
        <f>H16+H17+H18+H19</f>
        <v>54</v>
      </c>
      <c r="I20" s="47">
        <f>ROUNDDOWN(G20/H20,3)</f>
        <v>6.611</v>
      </c>
      <c r="J20" s="48">
        <f>TRUNC(I20*7/8,3)</f>
        <v>5.784</v>
      </c>
      <c r="K20" s="32">
        <f>MAX(K16:K19)</f>
        <v>35</v>
      </c>
      <c r="L20" s="53"/>
      <c r="M20" s="3"/>
    </row>
    <row r="21" spans="1:13" ht="7.5" customHeight="1" thickBot="1">
      <c r="A21" s="14"/>
      <c r="B21" s="3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34" t="s">
        <v>0</v>
      </c>
      <c r="B22" s="19" t="s">
        <v>21</v>
      </c>
      <c r="C22" s="19"/>
      <c r="D22" s="19"/>
      <c r="E22" s="19"/>
      <c r="F22" s="20" t="s">
        <v>1</v>
      </c>
      <c r="G22" s="19" t="s">
        <v>22</v>
      </c>
      <c r="H22" s="42"/>
      <c r="I22" s="43"/>
      <c r="J22" s="43"/>
      <c r="K22" s="22" t="s">
        <v>2</v>
      </c>
      <c r="L22" s="19">
        <v>4880</v>
      </c>
    </row>
    <row r="23" ht="7.5" customHeight="1"/>
    <row r="24" spans="3:12" ht="12.75" customHeight="1">
      <c r="C24" s="21"/>
      <c r="F24" s="23" t="s">
        <v>4</v>
      </c>
      <c r="G24" s="23" t="s">
        <v>5</v>
      </c>
      <c r="H24" s="23" t="s">
        <v>6</v>
      </c>
      <c r="I24" s="24" t="s">
        <v>7</v>
      </c>
      <c r="J24" s="24" t="s">
        <v>13</v>
      </c>
      <c r="K24" s="23" t="s">
        <v>8</v>
      </c>
      <c r="L24" s="23" t="s">
        <v>9</v>
      </c>
    </row>
    <row r="25" spans="2:12" ht="12.75" customHeight="1">
      <c r="B25" s="25">
        <v>1</v>
      </c>
      <c r="C25" s="26" t="s">
        <v>23</v>
      </c>
      <c r="D25" s="27"/>
      <c r="E25" s="28" t="str">
        <f>IF(I25&lt;H9,"OG",IF(I25&gt;=K9,"PROM","MG"))</f>
        <v>MG</v>
      </c>
      <c r="F25" s="25">
        <v>2</v>
      </c>
      <c r="G25" s="25">
        <v>90</v>
      </c>
      <c r="H25" s="25">
        <v>11</v>
      </c>
      <c r="I25" s="45">
        <f>ROUNDDOWN(G25/H25,3)</f>
        <v>8.181</v>
      </c>
      <c r="J25" s="46">
        <f>TRUNC(I25*7/8,3)</f>
        <v>7.158</v>
      </c>
      <c r="K25" s="25">
        <v>25</v>
      </c>
      <c r="L25" s="51">
        <v>2</v>
      </c>
    </row>
    <row r="26" spans="2:12" ht="12.75" customHeight="1">
      <c r="B26" s="25">
        <v>2</v>
      </c>
      <c r="C26" s="26" t="s">
        <v>24</v>
      </c>
      <c r="D26" s="27"/>
      <c r="E26" s="28" t="str">
        <f>IF(I26&lt;H9,"OG",IF(I26&gt;=K9,"PROM","MG"))</f>
        <v>OG</v>
      </c>
      <c r="F26" s="25">
        <v>0</v>
      </c>
      <c r="G26" s="25">
        <v>56</v>
      </c>
      <c r="H26" s="25">
        <v>11</v>
      </c>
      <c r="I26" s="45">
        <f>ROUNDDOWN(G26/H26,3)</f>
        <v>5.09</v>
      </c>
      <c r="J26" s="46">
        <f>TRUNC(I26*7/8,3)</f>
        <v>4.453</v>
      </c>
      <c r="K26" s="25">
        <v>16</v>
      </c>
      <c r="L26" s="52"/>
    </row>
    <row r="27" spans="2:12" ht="12.75" customHeight="1">
      <c r="B27" s="25">
        <v>3</v>
      </c>
      <c r="C27" s="26" t="s">
        <v>23</v>
      </c>
      <c r="D27" s="27"/>
      <c r="E27" s="28" t="str">
        <f>IF(I27&lt;H9,"OG",IF(I27&gt;=K9,"PROM","MG"))</f>
        <v>OG</v>
      </c>
      <c r="F27" s="25">
        <v>2</v>
      </c>
      <c r="G27" s="25">
        <v>90</v>
      </c>
      <c r="H27" s="25">
        <v>16</v>
      </c>
      <c r="I27" s="45">
        <f>ROUNDDOWN(G27/H27,3)</f>
        <v>5.625</v>
      </c>
      <c r="J27" s="46">
        <f>TRUNC(I27*7/8,3)</f>
        <v>4.921</v>
      </c>
      <c r="K27" s="25">
        <v>23</v>
      </c>
      <c r="L27" s="52"/>
    </row>
    <row r="28" spans="1:12" ht="12.75" customHeight="1">
      <c r="A28" s="41"/>
      <c r="B28" s="25">
        <v>4</v>
      </c>
      <c r="C28" s="26" t="s">
        <v>24</v>
      </c>
      <c r="D28" s="27"/>
      <c r="E28" s="28" t="str">
        <f>IF(I28&lt;H9,"OG",IF(I28&gt;=K9,"PROM","MG"))</f>
        <v>OG</v>
      </c>
      <c r="F28" s="25">
        <v>0</v>
      </c>
      <c r="G28" s="25">
        <v>40</v>
      </c>
      <c r="H28" s="25">
        <v>10</v>
      </c>
      <c r="I28" s="45">
        <f>ROUNDDOWN(G28/H28,3)</f>
        <v>4</v>
      </c>
      <c r="J28" s="46">
        <f>TRUNC(I28*7/8,3)</f>
        <v>3.5</v>
      </c>
      <c r="K28" s="25">
        <v>15</v>
      </c>
      <c r="L28" s="52"/>
    </row>
    <row r="29" spans="1:14" ht="12.75" customHeight="1">
      <c r="A29" s="18"/>
      <c r="B29" s="29"/>
      <c r="C29" s="18" t="str">
        <f>IF(I29&lt;H9,"OG",IF(I29&gt;=K9,"PROM","MG"))</f>
        <v>MG</v>
      </c>
      <c r="D29" s="30"/>
      <c r="E29" s="31" t="s">
        <v>3</v>
      </c>
      <c r="F29" s="32">
        <f>SUM(F25:F28)</f>
        <v>4</v>
      </c>
      <c r="G29" s="32">
        <f>G25+G26+G27+G28</f>
        <v>276</v>
      </c>
      <c r="H29" s="32">
        <f>H25+H26+H27+H28</f>
        <v>48</v>
      </c>
      <c r="I29" s="47">
        <f>ROUNDDOWN(G29/H29,3)</f>
        <v>5.75</v>
      </c>
      <c r="J29" s="48">
        <f>TRUNC(I29*7/8,3)</f>
        <v>5.031</v>
      </c>
      <c r="K29" s="32">
        <f>MAX(K25:K28)</f>
        <v>25</v>
      </c>
      <c r="L29" s="53"/>
      <c r="N29" s="18"/>
    </row>
    <row r="30" spans="1:13" ht="7.5" customHeight="1" thickBot="1">
      <c r="A30" s="14"/>
      <c r="B30" s="3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</row>
    <row r="31" spans="1:12" ht="12.75" customHeight="1">
      <c r="A31" s="34" t="s">
        <v>0</v>
      </c>
      <c r="B31" s="19" t="s">
        <v>20</v>
      </c>
      <c r="C31" s="19"/>
      <c r="D31" s="19"/>
      <c r="E31" s="19"/>
      <c r="F31" s="20" t="s">
        <v>1</v>
      </c>
      <c r="G31" s="19" t="s">
        <v>16</v>
      </c>
      <c r="H31" s="42"/>
      <c r="I31" s="43"/>
      <c r="J31" s="43"/>
      <c r="K31" s="22" t="s">
        <v>2</v>
      </c>
      <c r="L31" s="19">
        <v>4873</v>
      </c>
    </row>
    <row r="32" ht="7.5" customHeight="1"/>
    <row r="33" spans="3:12" ht="12.75" customHeight="1">
      <c r="C33" s="21"/>
      <c r="F33" s="23" t="s">
        <v>4</v>
      </c>
      <c r="G33" s="23" t="s">
        <v>5</v>
      </c>
      <c r="H33" s="23" t="s">
        <v>6</v>
      </c>
      <c r="I33" s="24" t="s">
        <v>7</v>
      </c>
      <c r="J33" s="24" t="s">
        <v>13</v>
      </c>
      <c r="K33" s="23" t="s">
        <v>8</v>
      </c>
      <c r="L33" s="23" t="s">
        <v>9</v>
      </c>
    </row>
    <row r="34" spans="2:12" ht="12.75" customHeight="1">
      <c r="B34" s="25">
        <v>1</v>
      </c>
      <c r="C34" s="26" t="s">
        <v>24</v>
      </c>
      <c r="D34" s="27"/>
      <c r="E34" s="28" t="str">
        <f>IF(I34&lt;H9,"OG",IF(I34&gt;=K9,"PROM","MG"))</f>
        <v>OG</v>
      </c>
      <c r="F34" s="25">
        <v>0</v>
      </c>
      <c r="G34" s="25">
        <v>73</v>
      </c>
      <c r="H34" s="25">
        <v>19</v>
      </c>
      <c r="I34" s="45">
        <f>ROUNDDOWN(G34/H34,3)</f>
        <v>3.842</v>
      </c>
      <c r="J34" s="46">
        <f>TRUNC(I34*7/8,3)</f>
        <v>3.361</v>
      </c>
      <c r="K34" s="25">
        <v>24</v>
      </c>
      <c r="L34" s="51">
        <v>3</v>
      </c>
    </row>
    <row r="35" spans="2:12" ht="12.75" customHeight="1">
      <c r="B35" s="25">
        <v>2</v>
      </c>
      <c r="C35" s="26" t="s">
        <v>25</v>
      </c>
      <c r="D35" s="27"/>
      <c r="E35" s="28" t="str">
        <f>IF(I35&lt;H9,"OG",IF(I35&gt;=K9,"PROM","MG"))</f>
        <v>MG</v>
      </c>
      <c r="F35" s="25">
        <v>0</v>
      </c>
      <c r="G35" s="25">
        <v>80</v>
      </c>
      <c r="H35" s="25">
        <v>11</v>
      </c>
      <c r="I35" s="45">
        <f>ROUNDDOWN(G35/H35,3)</f>
        <v>7.272</v>
      </c>
      <c r="J35" s="46">
        <f>TRUNC(I35*7/8,3)</f>
        <v>6.363</v>
      </c>
      <c r="K35" s="25">
        <v>40</v>
      </c>
      <c r="L35" s="52"/>
    </row>
    <row r="36" spans="2:12" ht="12.75" customHeight="1">
      <c r="B36" s="25">
        <v>3</v>
      </c>
      <c r="C36" s="26" t="s">
        <v>25</v>
      </c>
      <c r="D36" s="27"/>
      <c r="E36" s="28" t="str">
        <f>IF(I36&lt;H9,"OG",IF(I36&gt;=K9,"PROM","MG"))</f>
        <v>OG</v>
      </c>
      <c r="F36" s="25">
        <v>0</v>
      </c>
      <c r="G36" s="25">
        <v>45</v>
      </c>
      <c r="H36" s="25">
        <v>16</v>
      </c>
      <c r="I36" s="45">
        <f>ROUNDDOWN(G36/H36,3)</f>
        <v>2.812</v>
      </c>
      <c r="J36" s="46">
        <f>TRUNC(I36*7/8,3)</f>
        <v>2.46</v>
      </c>
      <c r="K36" s="25">
        <v>11</v>
      </c>
      <c r="L36" s="52"/>
    </row>
    <row r="37" spans="1:12" ht="12.75" customHeight="1">
      <c r="A37" s="41"/>
      <c r="B37" s="25">
        <v>4</v>
      </c>
      <c r="C37" s="26" t="s">
        <v>24</v>
      </c>
      <c r="D37" s="27"/>
      <c r="E37" s="28" t="str">
        <f>IF(I37&lt;H9,"OG",IF(I37&gt;=K9,"PROM","MG"))</f>
        <v>MG</v>
      </c>
      <c r="F37" s="25">
        <v>2</v>
      </c>
      <c r="G37" s="25">
        <v>90</v>
      </c>
      <c r="H37" s="25">
        <v>14</v>
      </c>
      <c r="I37" s="45">
        <f>ROUNDDOWN(G37/H37,3)</f>
        <v>6.428</v>
      </c>
      <c r="J37" s="46">
        <f>TRUNC(I37*7/8,3)</f>
        <v>5.624</v>
      </c>
      <c r="K37" s="25">
        <v>20</v>
      </c>
      <c r="L37" s="52"/>
    </row>
    <row r="38" spans="1:13" ht="12.75" customHeight="1">
      <c r="A38" s="18"/>
      <c r="B38" s="29"/>
      <c r="C38" s="18" t="str">
        <f>IF(I38&lt;H9,"OG",IF(I38&gt;=K9,"PROM","MG"))</f>
        <v>OG</v>
      </c>
      <c r="D38" s="30"/>
      <c r="E38" s="31" t="s">
        <v>3</v>
      </c>
      <c r="F38" s="32">
        <f>SUM(F34:F37)</f>
        <v>2</v>
      </c>
      <c r="G38" s="32">
        <f>G34+G35+G36+G37</f>
        <v>288</v>
      </c>
      <c r="H38" s="32">
        <f>H34+H35+H36+H37</f>
        <v>60</v>
      </c>
      <c r="I38" s="47">
        <f>ROUNDDOWN(G38/H38,3)</f>
        <v>4.8</v>
      </c>
      <c r="J38" s="48">
        <f>TRUNC(I38*7/8,3)</f>
        <v>4.2</v>
      </c>
      <c r="K38" s="32">
        <f>MAX(K34:K37)</f>
        <v>40</v>
      </c>
      <c r="L38" s="53"/>
      <c r="M38" s="3"/>
    </row>
    <row r="39" spans="1:13" ht="7.5" customHeight="1" thickBot="1">
      <c r="A39" s="14"/>
      <c r="B39" s="3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1" ht="12.75">
      <c r="C41" s="1" t="s">
        <v>26</v>
      </c>
    </row>
    <row r="42" ht="12.75">
      <c r="C42" s="1" t="s">
        <v>27</v>
      </c>
    </row>
  </sheetData>
  <sheetProtection/>
  <mergeCells count="4">
    <mergeCell ref="A9:C9"/>
    <mergeCell ref="L34:L38"/>
    <mergeCell ref="L25:L29"/>
    <mergeCell ref="L16:L20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349597" r:id="rId1"/>
    <oleObject progId="CorelDraw.Graphic.7" shapeId="3495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2011-10-10T06:10:35Z</cp:lastPrinted>
  <dcterms:created xsi:type="dcterms:W3CDTF">2000-08-03T20:00:07Z</dcterms:created>
  <dcterms:modified xsi:type="dcterms:W3CDTF">2011-10-10T20:58:44Z</dcterms:modified>
  <cp:category/>
  <cp:version/>
  <cp:contentType/>
  <cp:contentStatus/>
</cp:coreProperties>
</file>