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<sst xmlns="http://schemas.openxmlformats.org/spreadsheetml/2006/main" count="58" uniqueCount="56">
  <si>
    <t>GEWEST BEIDE - VLAANDEREN</t>
  </si>
  <si>
    <t>sportjaar :</t>
  </si>
  <si>
    <t>2013-2014</t>
  </si>
  <si>
    <t xml:space="preserve">DISTRICT :  </t>
  </si>
  <si>
    <t>GENT</t>
  </si>
  <si>
    <t>KAMPIOENSCHAP VAN BELGIE : 3° DRIEBANDEN MB</t>
  </si>
  <si>
    <t xml:space="preserve">VZW/ASBL – Zetel/Siège : 3000 LEUVEN,Martelarenplein 13 </t>
  </si>
  <si>
    <t>UITSLAG    2de   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</si>
  <si>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</si>
  <si>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</si>
  <si>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</si>
  <si>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</si>
  <si>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</si>
  <si>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</si>
  <si>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</si>
  <si>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</si>
  <si>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</si>
  <si>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poule 1</t>
  </si>
  <si>
    <t>Biljartvrienden Gent</t>
  </si>
  <si>
    <t>SIROYT Davy</t>
  </si>
  <si>
    <t>BVG</t>
  </si>
  <si>
    <t>DE MEYER Erik</t>
  </si>
  <si>
    <t>GS</t>
  </si>
  <si>
    <t>GEVAERT André</t>
  </si>
  <si>
    <t>ED</t>
  </si>
  <si>
    <t>WIELEMANS Gustaaf</t>
  </si>
  <si>
    <t>UN</t>
  </si>
  <si>
    <t>poule 2</t>
  </si>
  <si>
    <t>K.B.C. Metro</t>
  </si>
  <si>
    <t>DE PREST Alex</t>
  </si>
  <si>
    <t>AVERMAETE Wim</t>
  </si>
  <si>
    <t>K.ME</t>
  </si>
  <si>
    <t>VAN HAELTER Richard</t>
  </si>
  <si>
    <t>DE VOS Guido</t>
  </si>
  <si>
    <t>ROY</t>
  </si>
  <si>
    <t>DISTRICTFINALE</t>
  </si>
  <si>
    <t>* DEELNEMERS</t>
  </si>
  <si>
    <t xml:space="preserve">Al deze wedstrijden worden gespeeld in </t>
  </si>
  <si>
    <t>Biljartvrienden Gent . Gouden Leeuw.  Noordstraat 34  Gent</t>
  </si>
  <si>
    <t xml:space="preserve">Tel: 09 / 225 11 51 </t>
  </si>
  <si>
    <t>op   zondag  16  maart   2014   om  14u00</t>
  </si>
  <si>
    <t>* TE SPELEN PUNTEN</t>
  </si>
  <si>
    <t>Wedstrijdpunten boven minimumgemiddelde</t>
  </si>
  <si>
    <t>Wedstrijdpunten onder minimumgemiddelde</t>
  </si>
  <si>
    <t>* WEDSTRIJDROOSTER</t>
  </si>
  <si>
    <t>1- 3    2- 4           V1 - W2    V2 - W1           V1-V2     W1-W2</t>
  </si>
  <si>
    <t xml:space="preserve">* WEDSTRIJDLEIDING : </t>
  </si>
  <si>
    <t xml:space="preserve">Van Mol William  of afgevaardigde </t>
  </si>
  <si>
    <t>SPORTKLEDIJ VERPLICHT</t>
  </si>
  <si>
    <t>Laken SIMONIS</t>
  </si>
  <si>
    <t>Ballen SUPER ARAMITH</t>
  </si>
  <si>
    <t>UITSLAGEN BINNEN 24  UUR NAAR DSB</t>
  </si>
  <si>
    <t xml:space="preserve">DE EERSTE SPEELT DE GEWESTELIJKE FINALE TIJDENS  Week-End </t>
  </si>
  <si>
    <t>12 en 13 april  2014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</si>
  <si>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</si>
  <si>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 xml:space="preserve">Meuleman Rudy                                      rudy.meuleman@telenet.be           0486 / 36 92 21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</si>
</sst>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12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18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 quotePrefix="1">
      <alignment horizontal="center"/>
    </xf>
    <xf numFmtId="0" fontId="1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59" applyFont="1" applyAlignment="1">
      <alignment horizontal="left"/>
      <protection/>
    </xf>
    <xf numFmtId="0" fontId="29" fillId="0" borderId="0" xfId="59" applyFont="1" applyAlignment="1">
      <alignment horizontal="center"/>
      <protection/>
    </xf>
    <xf numFmtId="173" fontId="29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1" fillId="0" borderId="0" xfId="59" applyFont="1" applyAlignment="1">
      <alignment horizontal="left"/>
      <protection/>
    </xf>
    <xf numFmtId="0" fontId="29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  <xf numFmtId="0" fontId="3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DRIEBANDEN%20MB\VL_V_%203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9067</v>
          </cell>
          <cell r="B235" t="str">
            <v>DE LETTER Sandra</v>
          </cell>
          <cell r="C235" t="str">
            <v>EWH</v>
          </cell>
        </row>
        <row r="236">
          <cell r="A236">
            <v>8657</v>
          </cell>
          <cell r="B236" t="str">
            <v>HOLDERBEKE Alex</v>
          </cell>
          <cell r="C236" t="str">
            <v>EWH</v>
          </cell>
        </row>
        <row r="237">
          <cell r="A237">
            <v>7479</v>
          </cell>
          <cell r="B237" t="str">
            <v>HONGENAERT Erwin</v>
          </cell>
          <cell r="C237" t="str">
            <v>EWH</v>
          </cell>
        </row>
        <row r="238">
          <cell r="A238">
            <v>4549</v>
          </cell>
          <cell r="B238" t="str">
            <v>JANSSENS Rony</v>
          </cell>
          <cell r="C238" t="str">
            <v>EWH</v>
          </cell>
        </row>
        <row r="239">
          <cell r="A239">
            <v>8891</v>
          </cell>
          <cell r="B239" t="str">
            <v>PLATEAU Tiani</v>
          </cell>
          <cell r="C239" t="str">
            <v>EWH</v>
          </cell>
        </row>
        <row r="240">
          <cell r="A240">
            <v>9425</v>
          </cell>
          <cell r="B240" t="str">
            <v>VAN DE KEERE Ronald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9424</v>
          </cell>
          <cell r="B242" t="str">
            <v>VAN DEN EEDE Marc</v>
          </cell>
          <cell r="C242" t="str">
            <v>EWH</v>
          </cell>
        </row>
        <row r="243">
          <cell r="A243">
            <v>4432</v>
          </cell>
          <cell r="B243" t="str">
            <v>BAETE Jean-Pierre</v>
          </cell>
          <cell r="C243" t="str">
            <v>BVG</v>
          </cell>
        </row>
        <row r="244">
          <cell r="A244">
            <v>4942</v>
          </cell>
          <cell r="B244" t="str">
            <v>BAETENS Mark</v>
          </cell>
          <cell r="C244" t="str">
            <v>BVG</v>
          </cell>
        </row>
        <row r="245">
          <cell r="A245">
            <v>6705</v>
          </cell>
          <cell r="B245" t="str">
            <v>BERNAERDT Roland</v>
          </cell>
          <cell r="C245" t="str">
            <v>BVG</v>
          </cell>
        </row>
        <row r="246">
          <cell r="A246">
            <v>4505</v>
          </cell>
          <cell r="B246" t="str">
            <v>BRACKE Peter</v>
          </cell>
          <cell r="C246" t="str">
            <v>BVG</v>
          </cell>
        </row>
        <row r="247">
          <cell r="A247">
            <v>7476</v>
          </cell>
          <cell r="B247" t="str">
            <v>DE COOMAN Marcel</v>
          </cell>
          <cell r="C247" t="str">
            <v>BVG</v>
          </cell>
        </row>
        <row r="248">
          <cell r="A248">
            <v>4341</v>
          </cell>
          <cell r="B248" t="str">
            <v>DE COSTER Luc</v>
          </cell>
          <cell r="C248" t="str">
            <v>BVG</v>
          </cell>
        </row>
        <row r="249">
          <cell r="A249">
            <v>4910</v>
          </cell>
          <cell r="B249" t="str">
            <v>DE FLO Herman</v>
          </cell>
          <cell r="C249" t="str">
            <v>BVG</v>
          </cell>
        </row>
        <row r="250">
          <cell r="A250">
            <v>2833</v>
          </cell>
          <cell r="B250" t="str">
            <v>DE GRAEVE Aimé</v>
          </cell>
          <cell r="C250" t="str">
            <v>BVG</v>
          </cell>
        </row>
        <row r="251">
          <cell r="A251">
            <v>8165</v>
          </cell>
          <cell r="B251" t="str">
            <v>DE RUDDER Willy</v>
          </cell>
          <cell r="C251" t="str">
            <v>BVG</v>
          </cell>
        </row>
        <row r="252">
          <cell r="A252">
            <v>5205</v>
          </cell>
          <cell r="B252" t="str">
            <v>DEVRIENDT Eric</v>
          </cell>
          <cell r="C252" t="str">
            <v>BVG</v>
          </cell>
        </row>
        <row r="253">
          <cell r="A253">
            <v>9426</v>
          </cell>
          <cell r="B253" t="str">
            <v>DE WISPELAERE Walter</v>
          </cell>
          <cell r="C253" t="str">
            <v>BVG</v>
          </cell>
        </row>
        <row r="254">
          <cell r="A254">
            <v>6927</v>
          </cell>
          <cell r="B254" t="str">
            <v>DUJARDIN Luc</v>
          </cell>
          <cell r="C254" t="str">
            <v>BVG</v>
          </cell>
        </row>
        <row r="255">
          <cell r="A255">
            <v>4639</v>
          </cell>
          <cell r="B255" t="str">
            <v>DUPONT Franky</v>
          </cell>
          <cell r="C255" t="str">
            <v>BVG</v>
          </cell>
        </row>
        <row r="256">
          <cell r="A256">
            <v>7685</v>
          </cell>
          <cell r="B256" t="str">
            <v>HANSKENS Stefaan</v>
          </cell>
          <cell r="C256" t="str">
            <v>BVG</v>
          </cell>
        </row>
        <row r="257">
          <cell r="A257">
            <v>3390</v>
          </cell>
          <cell r="B257" t="str">
            <v>MARTENS Prudent</v>
          </cell>
          <cell r="C257" t="str">
            <v>BVG</v>
          </cell>
        </row>
        <row r="258">
          <cell r="A258">
            <v>6428</v>
          </cell>
          <cell r="B258" t="str">
            <v>MEULEMAN Rudy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6577</v>
          </cell>
          <cell r="B260" t="str">
            <v>SCIACCA Emilio</v>
          </cell>
          <cell r="C260" t="str">
            <v>BVG</v>
          </cell>
        </row>
        <row r="261">
          <cell r="A261">
            <v>6088</v>
          </cell>
          <cell r="B261" t="str">
            <v>SIROYT Davy</v>
          </cell>
          <cell r="C261" t="str">
            <v>BVG</v>
          </cell>
        </row>
        <row r="262">
          <cell r="A262">
            <v>4036</v>
          </cell>
          <cell r="B262" t="str">
            <v>STRIJPENS Lucien</v>
          </cell>
          <cell r="C262" t="str">
            <v>BVG</v>
          </cell>
        </row>
        <row r="263">
          <cell r="A263">
            <v>6713</v>
          </cell>
          <cell r="B263" t="str">
            <v>VAN ACKER Johan</v>
          </cell>
          <cell r="C263" t="str">
            <v>BVG</v>
          </cell>
        </row>
        <row r="264">
          <cell r="A264">
            <v>9427</v>
          </cell>
          <cell r="B264" t="str">
            <v>VANDENBERGHE Glen</v>
          </cell>
          <cell r="C264" t="str">
            <v>BVG</v>
          </cell>
        </row>
        <row r="265">
          <cell r="A265">
            <v>4487</v>
          </cell>
          <cell r="B265" t="str">
            <v>VAN DE VOORDE Luc</v>
          </cell>
          <cell r="C265" t="str">
            <v>BVG</v>
          </cell>
        </row>
        <row r="266">
          <cell r="A266">
            <v>4496</v>
          </cell>
          <cell r="B266" t="str">
            <v>VAN HANEGEM Izaak</v>
          </cell>
          <cell r="C266" t="str">
            <v>BVG</v>
          </cell>
        </row>
        <row r="267">
          <cell r="A267">
            <v>4932</v>
          </cell>
          <cell r="B267" t="str">
            <v>VAN MOL William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4352</v>
          </cell>
          <cell r="B269" t="str">
            <v>WAUTERS Johnny</v>
          </cell>
          <cell r="C269" t="str">
            <v>BVG</v>
          </cell>
        </row>
        <row r="270">
          <cell r="A270">
            <v>9066</v>
          </cell>
          <cell r="B270" t="str">
            <v>WILLEMS Raymond</v>
          </cell>
          <cell r="C270" t="str">
            <v>BVG</v>
          </cell>
        </row>
        <row r="271">
          <cell r="A271">
            <v>9430</v>
          </cell>
          <cell r="B271" t="str">
            <v>DE BOLLE Patrick</v>
          </cell>
          <cell r="C271" t="str">
            <v>K&amp;V</v>
          </cell>
        </row>
        <row r="272">
          <cell r="A272">
            <v>8888</v>
          </cell>
          <cell r="B272" t="str">
            <v>DE MEYER Erik</v>
          </cell>
          <cell r="C272" t="str">
            <v>GS</v>
          </cell>
        </row>
        <row r="273">
          <cell r="A273">
            <v>9429</v>
          </cell>
          <cell r="B273" t="str">
            <v>HERREMAN Luc</v>
          </cell>
          <cell r="C273" t="str">
            <v>K&amp;V</v>
          </cell>
        </row>
        <row r="274">
          <cell r="A274">
            <v>8918</v>
          </cell>
          <cell r="B274" t="str">
            <v>VANDENBERGHE Pascal</v>
          </cell>
          <cell r="C274" t="str">
            <v>K&amp;V</v>
          </cell>
        </row>
        <row r="275">
          <cell r="A275">
            <v>8066</v>
          </cell>
          <cell r="B275" t="str">
            <v>VANDERHAUWAERT Christian</v>
          </cell>
          <cell r="C275" t="str">
            <v>K&amp;V</v>
          </cell>
        </row>
        <row r="276">
          <cell r="A276">
            <v>9428</v>
          </cell>
          <cell r="B276" t="str">
            <v>WIELFAERT Curt</v>
          </cell>
          <cell r="C276" t="str">
            <v>K&amp;V</v>
          </cell>
        </row>
        <row r="277">
          <cell r="A277" t="str">
            <v>8897B</v>
          </cell>
          <cell r="B277" t="str">
            <v>BAELE Edmond</v>
          </cell>
          <cell r="C277" t="str">
            <v>K.BCAW</v>
          </cell>
        </row>
        <row r="278">
          <cell r="A278">
            <v>7318</v>
          </cell>
          <cell r="B278" t="str">
            <v>CARDON Eric</v>
          </cell>
          <cell r="C278" t="str">
            <v>K.BCAW</v>
          </cell>
        </row>
        <row r="279">
          <cell r="A279">
            <v>8349</v>
          </cell>
          <cell r="B279" t="str">
            <v>CLAERHOUT Bernard</v>
          </cell>
          <cell r="C279" t="str">
            <v>K.BCAW</v>
          </cell>
        </row>
        <row r="280">
          <cell r="A280">
            <v>8352</v>
          </cell>
          <cell r="B280" t="str">
            <v>COSYNS Marc</v>
          </cell>
          <cell r="C280" t="str">
            <v>K.BCAW</v>
          </cell>
        </row>
        <row r="281">
          <cell r="A281">
            <v>6706</v>
          </cell>
          <cell r="B281" t="str">
            <v>DE FAUW Guy</v>
          </cell>
          <cell r="C281" t="str">
            <v>K.BCAW</v>
          </cell>
        </row>
        <row r="282">
          <cell r="A282">
            <v>7475</v>
          </cell>
          <cell r="B282" t="str">
            <v>DE MOL Daniel</v>
          </cell>
          <cell r="C282" t="str">
            <v>K.BCAW</v>
          </cell>
        </row>
        <row r="283">
          <cell r="A283" t="str">
            <v>00168</v>
          </cell>
          <cell r="B283" t="str">
            <v>DUJARDIN Luc</v>
          </cell>
          <cell r="C283" t="str">
            <v>K.BCAW</v>
          </cell>
        </row>
        <row r="284">
          <cell r="A284">
            <v>6427</v>
          </cell>
          <cell r="B284" t="str">
            <v>GORLEER Omer</v>
          </cell>
          <cell r="C284" t="str">
            <v>K.BCAW</v>
          </cell>
        </row>
        <row r="285">
          <cell r="A285">
            <v>8661</v>
          </cell>
          <cell r="B285" t="str">
            <v>HEYNDRICKX Vik</v>
          </cell>
          <cell r="C285" t="str">
            <v>K.BCAW</v>
          </cell>
        </row>
        <row r="286">
          <cell r="A286">
            <v>9431</v>
          </cell>
          <cell r="B286" t="str">
            <v>JACQMEYN Tony</v>
          </cell>
          <cell r="C286" t="str">
            <v>K.BCAW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1">
      <selection activeCell="R18" sqref="R18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4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9">
        <f ca="1">TODAY()</f>
        <v>41697</v>
      </c>
      <c r="P2" s="60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6" t="s">
        <v>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55" t="s">
        <v>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ht="15" customHeight="1">
      <c r="D8" s="26"/>
    </row>
    <row r="9" ht="7.5" customHeight="1">
      <c r="D9" s="26"/>
    </row>
    <row r="10" spans="2:15" ht="14.25" customHeight="1">
      <c r="B10"/>
      <c r="C10" s="27" t="s">
        <v>8</v>
      </c>
      <c r="D10" s="27" t="s">
        <v>9</v>
      </c>
      <c r="E10" s="27"/>
      <c r="F10" s="27" t="s">
        <v>10</v>
      </c>
      <c r="G10" s="27"/>
      <c r="H10" s="27"/>
      <c r="I10" s="22"/>
      <c r="J10" s="27" t="s">
        <v>11</v>
      </c>
      <c r="K10" s="27" t="s">
        <v>12</v>
      </c>
      <c r="L10" s="27" t="s">
        <v>13</v>
      </c>
      <c r="M10" s="27" t="s">
        <v>14</v>
      </c>
      <c r="N10" s="27" t="s">
        <v>15</v>
      </c>
      <c r="O10" s="27" t="s">
        <v>16</v>
      </c>
    </row>
    <row r="11" spans="2:15" ht="14.25" customHeight="1">
      <c r="B11"/>
      <c r="C11" s="27"/>
      <c r="D11" s="27"/>
      <c r="E11" s="27"/>
      <c r="F11" s="27"/>
      <c r="G11" s="27"/>
      <c r="H11" s="27"/>
      <c r="I11" s="22"/>
      <c r="J11" s="27"/>
      <c r="K11" s="27"/>
      <c r="L11" s="27"/>
      <c r="M11" s="27"/>
      <c r="N11" s="27"/>
      <c r="O11" s="27"/>
    </row>
    <row r="12" spans="2:15" ht="14.25" customHeight="1">
      <c r="B12"/>
      <c r="C12" s="27"/>
      <c r="D12" s="27" t="s">
        <v>17</v>
      </c>
      <c r="E12" s="27"/>
      <c r="F12" s="28" t="s">
        <v>18</v>
      </c>
      <c r="G12" s="27"/>
      <c r="H12" s="27"/>
      <c r="I12" s="22"/>
      <c r="J12" s="27"/>
      <c r="K12" s="27"/>
      <c r="L12" s="27"/>
      <c r="M12" s="27"/>
      <c r="N12" s="27"/>
      <c r="O12" s="27"/>
    </row>
    <row r="13" spans="2:15" ht="14.25" customHeight="1">
      <c r="B13"/>
      <c r="C13" s="27"/>
      <c r="D13" s="27"/>
      <c r="E13" s="27"/>
      <c r="F13" s="27"/>
      <c r="G13" s="27"/>
      <c r="H13" s="27"/>
      <c r="I13" s="22"/>
      <c r="J13" s="27"/>
      <c r="K13" s="27"/>
      <c r="L13" s="27"/>
      <c r="M13" s="27"/>
      <c r="N13" s="27"/>
      <c r="O13" s="27"/>
    </row>
    <row r="14" spans="2:15" ht="15">
      <c r="B14">
        <v>1</v>
      </c>
      <c r="C14" s="22">
        <v>6088</v>
      </c>
      <c r="D14" s="29" t="s">
        <v>19</v>
      </c>
      <c r="F14" s="22" t="s">
        <v>20</v>
      </c>
      <c r="J14" s="22">
        <v>8</v>
      </c>
      <c r="K14" s="22">
        <v>88</v>
      </c>
      <c r="L14" s="22">
        <v>178</v>
      </c>
      <c r="M14" s="30">
        <v>0.4938820224719101</v>
      </c>
      <c r="N14" s="22">
        <v>6</v>
      </c>
      <c r="O14" s="22" t="str">
        <f>IF(M14&lt;0.405,"OG",IF(AND(M14&gt;=0.405,M14&lt;0.495),"MG",IF(AND(M14&gt;=0.495,M14&lt;0.61),"PR",IF(AND(M14&gt;=0.61,M14&lt;0.765),"DPR",IF(AND(M14&gt;=0.765,M14&lt;0.95),"DRPR","")))))</f>
        <v>MG</v>
      </c>
    </row>
    <row r="15" spans="2:15" ht="15">
      <c r="B15">
        <f>B14+1</f>
        <v>2</v>
      </c>
      <c r="C15" s="22">
        <v>8888</v>
      </c>
      <c r="D15" s="29" t="s">
        <v>21</v>
      </c>
      <c r="F15" s="22" t="s">
        <v>22</v>
      </c>
      <c r="J15" s="22">
        <v>4</v>
      </c>
      <c r="K15" s="22">
        <v>66</v>
      </c>
      <c r="L15" s="22">
        <v>155</v>
      </c>
      <c r="M15" s="30">
        <v>0.4253064516129032</v>
      </c>
      <c r="N15" s="22">
        <v>4</v>
      </c>
      <c r="O15" s="22" t="str">
        <f>IF(M15&lt;0.405,"OG",IF(AND(M15&gt;=0.405,M15&lt;0.495),"MG",IF(AND(M15&gt;=0.495,M15&lt;0.61),"PR",IF(AND(M15&gt;=0.61,M15&lt;0.765),"DPR",IF(AND(M15&gt;=0.765,M15&lt;0.95),"DRPR","")))))</f>
        <v>MG</v>
      </c>
    </row>
    <row r="16" spans="2:15" ht="15">
      <c r="B16">
        <f>B15+1</f>
        <v>3</v>
      </c>
      <c r="C16" s="22">
        <v>4425</v>
      </c>
      <c r="D16" s="29" t="s">
        <v>23</v>
      </c>
      <c r="F16" s="22" t="s">
        <v>24</v>
      </c>
      <c r="J16" s="22">
        <v>4</v>
      </c>
      <c r="K16" s="22">
        <v>73</v>
      </c>
      <c r="L16" s="22">
        <v>192</v>
      </c>
      <c r="M16" s="30">
        <v>0.3797083333333333</v>
      </c>
      <c r="N16" s="22">
        <v>5</v>
      </c>
      <c r="O16" s="22" t="str">
        <f>IF(M16&lt;0.405,"OG",IF(AND(M16&gt;=0.405,M16&lt;0.495),"MG",IF(AND(M16&gt;=0.495,M16&lt;0.61),"PR",IF(AND(M16&gt;=0.61,M16&lt;0.765),"DPR",IF(AND(M16&gt;=0.765,M16&lt;0.95),"DRPR","")))))</f>
        <v>OG</v>
      </c>
    </row>
    <row r="17" spans="2:15" ht="15">
      <c r="B17">
        <f>B16+1</f>
        <v>4</v>
      </c>
      <c r="C17" s="22">
        <v>7471</v>
      </c>
      <c r="D17" s="29" t="s">
        <v>25</v>
      </c>
      <c r="F17" s="22" t="s">
        <v>26</v>
      </c>
      <c r="J17" s="22">
        <v>0</v>
      </c>
      <c r="K17" s="22">
        <v>57</v>
      </c>
      <c r="L17" s="22">
        <v>223</v>
      </c>
      <c r="M17" s="30">
        <v>0.2551053811659193</v>
      </c>
      <c r="N17" s="22">
        <v>5</v>
      </c>
      <c r="O17" s="22" t="str">
        <f>IF(M17&lt;0.405,"OG",IF(AND(M17&gt;=0.405,M17&lt;0.495),"MG",IF(AND(M17&gt;=0.495,M17&lt;0.61),"PR",IF(AND(M17&gt;=0.61,M17&lt;0.765),"DPR",IF(AND(M17&gt;=0.765,M17&lt;0.95),"DRPR","")))))</f>
        <v>OG</v>
      </c>
    </row>
    <row r="18" spans="2:14" ht="14.25" customHeight="1">
      <c r="B18"/>
      <c r="C18" s="22"/>
      <c r="D18" s="29"/>
      <c r="F18" s="22"/>
      <c r="J18" s="22"/>
      <c r="K18" s="22"/>
      <c r="L18" s="22"/>
      <c r="M18" s="30"/>
      <c r="N18" s="22"/>
    </row>
    <row r="19" spans="2:14" ht="14.25" customHeight="1">
      <c r="B19"/>
      <c r="C19" s="22"/>
      <c r="D19" s="27" t="s">
        <v>27</v>
      </c>
      <c r="E19" s="27"/>
      <c r="F19" s="28" t="s">
        <v>28</v>
      </c>
      <c r="G19" s="27"/>
      <c r="H19" s="27"/>
      <c r="I19" s="22"/>
      <c r="J19" s="27"/>
      <c r="K19" s="22"/>
      <c r="L19" s="22"/>
      <c r="M19" s="30"/>
      <c r="N19" s="22"/>
    </row>
    <row r="20" spans="2:14" ht="14.25" customHeight="1">
      <c r="B20"/>
      <c r="C20" s="22"/>
      <c r="D20" s="29"/>
      <c r="F20" s="22"/>
      <c r="J20" s="22"/>
      <c r="K20" s="22"/>
      <c r="L20" s="22"/>
      <c r="M20" s="30"/>
      <c r="N20" s="22"/>
    </row>
    <row r="21" spans="2:15" ht="15">
      <c r="B21">
        <v>1</v>
      </c>
      <c r="C21" s="22">
        <v>8889</v>
      </c>
      <c r="D21" s="29" t="s">
        <v>29</v>
      </c>
      <c r="F21" s="22" t="s">
        <v>22</v>
      </c>
      <c r="J21" s="22">
        <v>6</v>
      </c>
      <c r="K21" s="22">
        <v>79</v>
      </c>
      <c r="L21" s="22">
        <v>165</v>
      </c>
      <c r="M21" s="30">
        <v>0.47828787878787876</v>
      </c>
      <c r="N21" s="22">
        <v>5</v>
      </c>
      <c r="O21" s="22" t="str">
        <f>IF(M21&lt;0.405,"OG",IF(AND(M21&gt;=0.405,M21&lt;0.495),"MG",IF(AND(M21&gt;=0.495,M21&lt;0.61),"PR",IF(AND(M21&gt;=0.61,M21&lt;0.765),"DPR",IF(AND(M21&gt;=0.765,M21&lt;0.95),"DRPR","")))))</f>
        <v>MG</v>
      </c>
    </row>
    <row r="22" spans="2:15" ht="15">
      <c r="B22">
        <f>B21+1</f>
        <v>2</v>
      </c>
      <c r="C22" s="22">
        <v>4497</v>
      </c>
      <c r="D22" s="29" t="s">
        <v>30</v>
      </c>
      <c r="F22" s="22" t="s">
        <v>31</v>
      </c>
      <c r="J22" s="22">
        <v>6</v>
      </c>
      <c r="K22" s="22">
        <v>84</v>
      </c>
      <c r="L22" s="22">
        <v>196</v>
      </c>
      <c r="M22" s="30">
        <v>0.42807142857142855</v>
      </c>
      <c r="N22" s="22">
        <v>3</v>
      </c>
      <c r="O22" s="22" t="str">
        <f>IF(M22&lt;0.405,"OG",IF(AND(M22&gt;=0.405,M22&lt;0.495),"MG",IF(AND(M22&gt;=0.495,M22&lt;0.61),"PR",IF(AND(M22&gt;=0.61,M22&lt;0.765),"DPR",IF(AND(M22&gt;=0.765,M22&lt;0.95),"DRPR","")))))</f>
        <v>MG</v>
      </c>
    </row>
    <row r="23" spans="2:15" ht="15">
      <c r="B23">
        <f>B22+1</f>
        <v>3</v>
      </c>
      <c r="C23" s="22">
        <v>6089</v>
      </c>
      <c r="D23" s="29" t="s">
        <v>32</v>
      </c>
      <c r="F23" s="22" t="s">
        <v>24</v>
      </c>
      <c r="J23" s="22">
        <v>2</v>
      </c>
      <c r="K23" s="22">
        <v>60</v>
      </c>
      <c r="L23" s="22">
        <v>165</v>
      </c>
      <c r="M23" s="30">
        <v>0.36313636363636365</v>
      </c>
      <c r="N23" s="22">
        <v>4</v>
      </c>
      <c r="O23" s="22" t="str">
        <f>IF(M23&lt;0.405,"OG",IF(AND(M23&gt;=0.405,M23&lt;0.495),"MG",IF(AND(M23&gt;=0.495,M23&lt;0.61),"PR",IF(AND(M23&gt;=0.61,M23&lt;0.765),"DPR",IF(AND(M23&gt;=0.765,M23&lt;0.95),"DRPR","")))))</f>
        <v>OG</v>
      </c>
    </row>
    <row r="24" spans="2:15" ht="15">
      <c r="B24">
        <f>B23+1</f>
        <v>4</v>
      </c>
      <c r="C24" s="22">
        <v>9263</v>
      </c>
      <c r="D24" s="29" t="s">
        <v>33</v>
      </c>
      <c r="F24" s="22" t="s">
        <v>34</v>
      </c>
      <c r="J24" s="22">
        <v>2</v>
      </c>
      <c r="K24" s="22">
        <v>69</v>
      </c>
      <c r="L24" s="22">
        <v>190</v>
      </c>
      <c r="M24" s="30">
        <v>0.3626578947368421</v>
      </c>
      <c r="N24" s="22">
        <v>5</v>
      </c>
      <c r="O24" s="22" t="str">
        <f>IF(M24&lt;0.405,"OG",IF(AND(M24&gt;=0.405,M24&lt;0.495),"MG",IF(AND(M24&gt;=0.495,M24&lt;0.61),"PR",IF(AND(M24&gt;=0.61,M24&lt;0.765),"DPR",IF(AND(M24&gt;=0.765,M24&lt;0.95),"DRPR","")))))</f>
        <v>OG</v>
      </c>
    </row>
    <row r="25" spans="2:16" ht="15">
      <c r="B25" s="31"/>
      <c r="C25" s="32"/>
      <c r="D25" s="33"/>
      <c r="E25" s="31"/>
      <c r="F25" s="32"/>
      <c r="G25" s="31"/>
      <c r="H25" s="31"/>
      <c r="I25" s="31"/>
      <c r="J25" s="32"/>
      <c r="K25" s="32"/>
      <c r="L25" s="32"/>
      <c r="M25" s="34"/>
      <c r="N25" s="32"/>
      <c r="O25" s="32"/>
      <c r="P25" s="31"/>
    </row>
    <row r="28" spans="2:16" ht="23.25">
      <c r="B28" s="61" t="s">
        <v>35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2:16" ht="15">
      <c r="B29" s="35" t="s">
        <v>36</v>
      </c>
      <c r="D29" s="36"/>
      <c r="O29"/>
      <c r="P29" s="22"/>
    </row>
    <row r="30" spans="2:16" ht="15">
      <c r="B30">
        <v>1</v>
      </c>
      <c r="C30" s="37">
        <v>6088</v>
      </c>
      <c r="D30" s="29" t="str">
        <f>VLOOKUP(C30,'[2]LEDEN'!A:C,2,FALSE)</f>
        <v>SIROYT Davy</v>
      </c>
      <c r="F30" s="22" t="str">
        <f>VLOOKUP(C30,'[2]LEDEN'!A:C,3,FALSE)</f>
        <v>BVG</v>
      </c>
      <c r="H30" t="s">
        <v>37</v>
      </c>
      <c r="O30"/>
      <c r="P30" s="22"/>
    </row>
    <row r="31" spans="2:16" ht="15">
      <c r="B31">
        <v>2</v>
      </c>
      <c r="C31" s="22">
        <v>8889</v>
      </c>
      <c r="D31" s="29" t="str">
        <f>VLOOKUP(C31,'[2]LEDEN'!A:C,2,FALSE)</f>
        <v>DE PREST Alex</v>
      </c>
      <c r="F31" s="22" t="str">
        <f>VLOOKUP(C31,'[2]LEDEN'!A:C,3,FALSE)</f>
        <v>GS</v>
      </c>
      <c r="H31" s="38" t="s">
        <v>38</v>
      </c>
      <c r="I31" s="38"/>
      <c r="J31" s="38"/>
      <c r="K31" s="38"/>
      <c r="L31" s="38"/>
      <c r="M31" s="38"/>
      <c r="N31" s="38"/>
      <c r="O31" s="38"/>
      <c r="P31" s="26"/>
    </row>
    <row r="32" spans="2:16" ht="15">
      <c r="B32">
        <v>3</v>
      </c>
      <c r="C32" s="22">
        <v>4497</v>
      </c>
      <c r="D32" s="29" t="str">
        <f>VLOOKUP(C32,'[2]LEDEN'!A:C,2,FALSE)</f>
        <v>AVERMAETE Wim</v>
      </c>
      <c r="F32" s="22" t="str">
        <f>VLOOKUP(C32,'[2]LEDEN'!A:C,3,FALSE)</f>
        <v>K.ME</v>
      </c>
      <c r="H32" t="s">
        <v>39</v>
      </c>
      <c r="O32"/>
      <c r="P32" s="22"/>
    </row>
    <row r="33" spans="2:16" ht="15">
      <c r="B33">
        <v>4</v>
      </c>
      <c r="C33" s="22">
        <v>8888</v>
      </c>
      <c r="D33" s="29" t="str">
        <f>VLOOKUP(C33,'[2]LEDEN'!A:C,2,FALSE)</f>
        <v>DE MEYER Erik</v>
      </c>
      <c r="F33" s="22" t="str">
        <f>VLOOKUP(C33,'[2]LEDEN'!A:C,3,FALSE)</f>
        <v>GS</v>
      </c>
      <c r="H33" s="38" t="s">
        <v>40</v>
      </c>
      <c r="I33" s="38"/>
      <c r="J33" s="38"/>
      <c r="K33" s="38"/>
      <c r="L33" s="38"/>
      <c r="M33" s="38"/>
      <c r="N33" s="38"/>
      <c r="O33"/>
      <c r="P33" s="22"/>
    </row>
    <row r="34" spans="2:16" ht="15">
      <c r="B34"/>
      <c r="C34" s="22"/>
      <c r="O34"/>
      <c r="P34" s="22"/>
    </row>
    <row r="35" spans="2:16" ht="15">
      <c r="B35" s="39" t="s">
        <v>41</v>
      </c>
      <c r="C35" s="22"/>
      <c r="E35" s="40">
        <v>22</v>
      </c>
      <c r="O35"/>
      <c r="P35" s="22"/>
    </row>
    <row r="36" spans="2:16" ht="15">
      <c r="B36"/>
      <c r="C36" s="22"/>
      <c r="O36"/>
      <c r="P36" s="22"/>
    </row>
    <row r="37" spans="2:16" ht="15">
      <c r="B37" s="40" t="s">
        <v>54</v>
      </c>
      <c r="C37" s="22"/>
      <c r="E37" s="41" t="s">
        <v>42</v>
      </c>
      <c r="F37" s="42"/>
      <c r="G37" s="43"/>
      <c r="H37" s="43"/>
      <c r="I37" s="43"/>
      <c r="J37" s="43"/>
      <c r="K37" s="43"/>
      <c r="M37" s="44">
        <v>0.405</v>
      </c>
      <c r="O37"/>
      <c r="P37" s="22"/>
    </row>
    <row r="38" ht="15">
      <c r="E38" s="45" t="s">
        <v>43</v>
      </c>
    </row>
    <row r="40" spans="2:5" ht="15">
      <c r="B40" s="39" t="s">
        <v>44</v>
      </c>
      <c r="E40" t="s">
        <v>45</v>
      </c>
    </row>
    <row r="42" spans="2:13" ht="15">
      <c r="B42" s="42" t="s">
        <v>46</v>
      </c>
      <c r="D42" s="45"/>
      <c r="E42" s="45" t="s">
        <v>47</v>
      </c>
      <c r="F42" s="46"/>
      <c r="G42" s="47"/>
      <c r="H42" s="47"/>
      <c r="I42" s="47"/>
      <c r="J42" s="47"/>
      <c r="K42" s="47"/>
      <c r="L42" s="47"/>
      <c r="M42" s="45"/>
    </row>
    <row r="43" spans="2:4" ht="15">
      <c r="B43" s="47"/>
      <c r="C43" s="48"/>
      <c r="D43" s="45"/>
    </row>
    <row r="44" spans="2:15" ht="15">
      <c r="B44" s="47"/>
      <c r="E44" s="42" t="s">
        <v>48</v>
      </c>
      <c r="F44" s="49"/>
      <c r="G44" s="49"/>
      <c r="H44" s="42"/>
      <c r="I44" s="43"/>
      <c r="J44" s="43"/>
      <c r="K44" s="43"/>
      <c r="L44" s="42" t="s">
        <v>49</v>
      </c>
      <c r="M44" s="43"/>
      <c r="N44" s="42"/>
      <c r="O44" s="45"/>
    </row>
    <row r="45" spans="2:15" ht="15">
      <c r="B45" s="47"/>
      <c r="E45" s="42"/>
      <c r="F45" s="49"/>
      <c r="G45" s="49"/>
      <c r="H45" s="42"/>
      <c r="I45" s="43"/>
      <c r="J45" s="43"/>
      <c r="K45" s="43"/>
      <c r="L45" s="42" t="s">
        <v>50</v>
      </c>
      <c r="M45" s="43"/>
      <c r="N45" s="42"/>
      <c r="O45" s="45"/>
    </row>
    <row r="46" spans="2:15" ht="15">
      <c r="B46" s="47"/>
      <c r="E46" s="42"/>
      <c r="F46" s="49"/>
      <c r="G46" s="49"/>
      <c r="H46" s="42"/>
      <c r="I46" s="43"/>
      <c r="J46" s="43"/>
      <c r="K46" s="43"/>
      <c r="L46" s="42"/>
      <c r="M46" s="43"/>
      <c r="N46" s="42"/>
      <c r="O46" s="45"/>
    </row>
    <row r="47" spans="2:13" ht="15">
      <c r="B47" s="47"/>
      <c r="C47" s="42" t="s">
        <v>51</v>
      </c>
      <c r="D47" s="45"/>
      <c r="E47" s="45"/>
      <c r="F47" s="46"/>
      <c r="G47" s="47"/>
      <c r="H47" s="47"/>
      <c r="I47" s="47"/>
      <c r="J47" s="47"/>
      <c r="K47" s="47"/>
      <c r="L47" s="46"/>
      <c r="M47" s="45"/>
    </row>
    <row r="48" spans="2:13" ht="15">
      <c r="B48" s="47"/>
      <c r="C48" s="42"/>
      <c r="D48" s="45"/>
      <c r="E48" s="45"/>
      <c r="F48" s="46"/>
      <c r="G48" s="47"/>
      <c r="H48" s="47"/>
      <c r="I48" s="47"/>
      <c r="J48" s="47"/>
      <c r="K48" s="47"/>
      <c r="L48" s="46"/>
      <c r="M48" s="45"/>
    </row>
    <row r="49" spans="2:14" ht="15">
      <c r="B49" s="47"/>
      <c r="C49" s="48" t="s">
        <v>52</v>
      </c>
      <c r="D49" s="49"/>
      <c r="E49" s="49"/>
      <c r="F49" s="42"/>
      <c r="G49" s="43"/>
      <c r="H49" s="43"/>
      <c r="I49" s="43"/>
      <c r="J49" s="43"/>
      <c r="K49" s="43"/>
      <c r="L49" s="42"/>
      <c r="M49" s="45"/>
      <c r="N49" t="s">
        <v>53</v>
      </c>
    </row>
    <row r="50" spans="2:13" ht="15.75" thickBot="1">
      <c r="B50" s="47"/>
      <c r="C50" s="46"/>
      <c r="D50" s="45"/>
      <c r="E50" s="45"/>
      <c r="F50" s="46"/>
      <c r="G50" s="47"/>
      <c r="H50" s="47"/>
      <c r="I50" s="47"/>
      <c r="J50" s="47"/>
      <c r="K50" s="47"/>
      <c r="L50" s="46"/>
      <c r="M50" s="45"/>
    </row>
    <row r="51" spans="2:15" ht="15.75" thickBot="1">
      <c r="B51" s="47"/>
      <c r="D51" s="50" t="s">
        <v>55</v>
      </c>
      <c r="E51" s="51"/>
      <c r="F51" s="51"/>
      <c r="G51" s="51"/>
      <c r="H51" s="51"/>
      <c r="I51" s="52"/>
      <c r="J51" s="51"/>
      <c r="K51" s="51"/>
      <c r="L51" s="51"/>
      <c r="M51" s="51"/>
      <c r="N51" s="51"/>
      <c r="O51" s="53"/>
    </row>
  </sheetData>
  <sheetProtection/>
  <mergeCells count="5">
    <mergeCell ref="C1:N1"/>
    <mergeCell ref="A7:P7"/>
    <mergeCell ref="B4:P4"/>
    <mergeCell ref="B28:P28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2014-02-27T19:19:06Z</dcterms:created>
  <dcterms:modified xsi:type="dcterms:W3CDTF">2014-02-27T19:36:39Z</dcterms:modified>
  <cp:category/>
  <cp:version/>
  <cp:contentType/>
  <cp:contentStatus/>
</cp:coreProperties>
</file>