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<sst xmlns="http://schemas.openxmlformats.org/spreadsheetml/2006/main" count="68" uniqueCount="62">
  <si>
    <t>GEWEST BEIDE - VLAANDEREN</t>
  </si>
  <si>
    <t>sportjaar :</t>
  </si>
  <si>
    <t>2011-2012</t>
  </si>
  <si>
    <t xml:space="preserve">DISTRICT :  </t>
  </si>
  <si>
    <t>KAMPIOENSCHAP VAN BELGIE : 5° KADER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</si>
  <si>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</si>
  <si>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</si>
  <si>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</si>
  <si>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</si>
  <si>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</si>
  <si>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</si>
  <si>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</si>
  <si>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</si>
  <si>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</si>
  <si>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</si>
  <si>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</si>
  <si>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 xml:space="preserve">Poule 1 </t>
  </si>
  <si>
    <t xml:space="preserve">K. EBC </t>
  </si>
  <si>
    <t>JANSSENS Marcel</t>
  </si>
  <si>
    <t>KOTM</t>
  </si>
  <si>
    <t>VAN KERCKHOVE Johan</t>
  </si>
  <si>
    <t>K. EBC</t>
  </si>
  <si>
    <t>DE RUDDER Willy</t>
  </si>
  <si>
    <t>KBCAW</t>
  </si>
  <si>
    <t>COSYNS Marc</t>
  </si>
  <si>
    <t>HERMANS Robert</t>
  </si>
  <si>
    <t>EWH</t>
  </si>
  <si>
    <t>DEVRIENDT Eric</t>
  </si>
  <si>
    <t>LAM</t>
  </si>
  <si>
    <t>Poule 2</t>
  </si>
  <si>
    <t>VAN HANEGEM Izaak</t>
  </si>
  <si>
    <t>FOURNEAU Alain</t>
  </si>
  <si>
    <t>VAN FLETEREN Piet</t>
  </si>
  <si>
    <t>VAN REETH Rudy</t>
  </si>
  <si>
    <t>DE SMET Antoine</t>
  </si>
  <si>
    <t>K.ME</t>
  </si>
  <si>
    <t>DISTRICTFINALE</t>
  </si>
  <si>
    <t>* DEELNEMERS</t>
  </si>
  <si>
    <t xml:space="preserve">Al deze wedstrijden worden gespeeld in </t>
  </si>
  <si>
    <t>K. KRIJT OP TIJD MELLE</t>
  </si>
  <si>
    <t>Tel: 0</t>
  </si>
  <si>
    <t>497/ 13 38 89</t>
  </si>
  <si>
    <t xml:space="preserve">op </t>
  </si>
  <si>
    <t xml:space="preserve">19 okt. 2011. </t>
  </si>
  <si>
    <t>om 19u30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</si>
  <si>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</si>
  <si>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</si>
  <si>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</si>
  <si>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</si>
  <si>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</si>
  <si>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</si>
  <si>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 xml:space="preserve">Janssens Marcel    </t>
  </si>
  <si>
    <t>of</t>
  </si>
  <si>
    <t>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</si>
  <si>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</si>
  <si>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</si>
  <si>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</si>
  <si>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</si>
  <si>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</si>
  <si>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26/27 nov.</t>
  </si>
  <si>
    <t>MEULEMAN Rudy     e-mail   :     rudy.meuleman@telenet.be</t>
  </si>
  <si>
    <r>
      <t xml:space="preserve">* </t>
    </r>
    <r>
      <rPr>
        <b/>
        <i/>
        <sz val="10"/>
        <rFont val="Arial"/>
        <family val="2"/>
      </rPr>
      <t xml:space="preserve">KLASSEMENT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</si>
</sst>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25" fillId="20" borderId="15" xfId="0" applyFont="1" applyFill="1" applyBorder="1" applyAlignment="1">
      <alignment horizontal="center"/>
    </xf>
    <xf numFmtId="0" fontId="25" fillId="20" borderId="16" xfId="0" applyFont="1" applyFill="1" applyBorder="1" applyAlignment="1">
      <alignment horizontal="center"/>
    </xf>
    <xf numFmtId="0" fontId="25" fillId="2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23" fillId="0" borderId="19" xfId="59" applyFont="1" applyBorder="1" applyAlignment="1">
      <alignment horizontal="left"/>
      <protection/>
    </xf>
    <xf numFmtId="0" fontId="23" fillId="0" borderId="20" xfId="59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09%20CRITERIA%20INVULBLADEN\Uitslagen%20VR%20en%20kal%20DF%20%202011-2012%20gebruiken\kader%20KB\VL_V_%205%20kader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B1">
      <selection activeCell="R7" sqref="R7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>
        <f ca="1">TODAY()</f>
        <v>40813</v>
      </c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18" customHeight="1"/>
    <row r="9" spans="2:15" ht="15.7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2.75" customHeight="1">
      <c r="B10"/>
      <c r="C10" s="33"/>
      <c r="D10" s="33"/>
      <c r="E10" s="33"/>
      <c r="F10" s="33"/>
      <c r="G10" s="33"/>
      <c r="H10" s="33"/>
      <c r="I10" s="28"/>
      <c r="J10" s="33"/>
      <c r="K10" s="33"/>
      <c r="L10" s="33"/>
      <c r="M10" s="33"/>
      <c r="N10" s="33"/>
      <c r="O10" s="33"/>
    </row>
    <row r="11" spans="2:15" ht="12.75" customHeight="1">
      <c r="B11"/>
      <c r="C11" s="33"/>
      <c r="D11" s="33" t="s">
        <v>16</v>
      </c>
      <c r="E11" s="33"/>
      <c r="F11" s="33" t="s">
        <v>17</v>
      </c>
      <c r="G11" s="33"/>
      <c r="H11" s="33"/>
      <c r="I11" s="28"/>
      <c r="J11" s="33"/>
      <c r="K11" s="33"/>
      <c r="L11" s="33"/>
      <c r="M11" s="33"/>
      <c r="N11" s="33"/>
      <c r="O11" s="33"/>
    </row>
    <row r="12" spans="2:15" ht="13.5" customHeight="1">
      <c r="B12"/>
      <c r="C12" s="33"/>
      <c r="D12" s="33"/>
      <c r="E12" s="33"/>
      <c r="F12" s="33"/>
      <c r="G12" s="33"/>
      <c r="H12" s="33"/>
      <c r="I12" s="28"/>
      <c r="J12" s="33"/>
      <c r="K12" s="33"/>
      <c r="L12" s="33"/>
      <c r="M12" s="33"/>
      <c r="N12" s="33"/>
      <c r="O12" s="33"/>
    </row>
    <row r="13" spans="2:15" ht="15">
      <c r="B13">
        <f>B9+1</f>
        <v>1</v>
      </c>
      <c r="C13" s="34">
        <v>4617</v>
      </c>
      <c r="D13" s="35" t="s">
        <v>18</v>
      </c>
      <c r="F13" s="28" t="s">
        <v>19</v>
      </c>
      <c r="J13" s="28">
        <v>8</v>
      </c>
      <c r="K13" s="28">
        <v>240</v>
      </c>
      <c r="L13" s="28">
        <v>69</v>
      </c>
      <c r="M13" s="36">
        <v>3.477760869565217</v>
      </c>
      <c r="N13" s="28">
        <v>20</v>
      </c>
      <c r="O13" s="28" t="str">
        <f aca="true" t="shared" si="0" ref="O13:O18">IF(M13&lt;3,"OG",IF(AND(M13&gt;=3,M13&lt;5),"MG",IF(AND(M13&gt;=5,M13&lt;8),"PR",IF(AND(M13&gt;=8,M13&lt;12),"DPR",IF(AND(M13&gt;=12,M13&lt;18),"DRPR","")))))</f>
        <v>MG</v>
      </c>
    </row>
    <row r="14" spans="2:15" ht="15">
      <c r="B14">
        <f>B13+1</f>
        <v>2</v>
      </c>
      <c r="C14" s="34">
        <v>4564</v>
      </c>
      <c r="D14" s="35" t="s">
        <v>20</v>
      </c>
      <c r="F14" s="28" t="s">
        <v>21</v>
      </c>
      <c r="J14" s="28">
        <v>6</v>
      </c>
      <c r="K14" s="28">
        <v>229</v>
      </c>
      <c r="L14" s="28">
        <v>71</v>
      </c>
      <c r="M14" s="36">
        <v>3.2248521126760563</v>
      </c>
      <c r="N14" s="28">
        <v>14</v>
      </c>
      <c r="O14" s="28" t="str">
        <f t="shared" si="0"/>
        <v>MG</v>
      </c>
    </row>
    <row r="15" spans="2:15" ht="15">
      <c r="B15">
        <f>B14+1</f>
        <v>3</v>
      </c>
      <c r="C15" s="34">
        <v>8165</v>
      </c>
      <c r="D15" s="35" t="s">
        <v>22</v>
      </c>
      <c r="F15" s="28" t="s">
        <v>23</v>
      </c>
      <c r="J15" s="28">
        <v>5</v>
      </c>
      <c r="K15" s="28">
        <v>231</v>
      </c>
      <c r="L15" s="28">
        <v>71</v>
      </c>
      <c r="M15" s="36">
        <v>3.2530211267605633</v>
      </c>
      <c r="N15" s="28">
        <v>16</v>
      </c>
      <c r="O15" s="28" t="str">
        <f t="shared" si="0"/>
        <v>MG</v>
      </c>
    </row>
    <row r="16" spans="2:15" ht="15">
      <c r="B16">
        <f>B15+1</f>
        <v>4</v>
      </c>
      <c r="C16" s="34">
        <v>8352</v>
      </c>
      <c r="D16" s="35" t="s">
        <v>24</v>
      </c>
      <c r="F16" s="28" t="s">
        <v>23</v>
      </c>
      <c r="J16" s="28">
        <v>4</v>
      </c>
      <c r="K16" s="28">
        <v>154</v>
      </c>
      <c r="L16" s="28">
        <v>82</v>
      </c>
      <c r="M16" s="36">
        <v>1.8775487804878048</v>
      </c>
      <c r="N16" s="28">
        <v>10</v>
      </c>
      <c r="O16" s="28" t="str">
        <f t="shared" si="0"/>
        <v>OG</v>
      </c>
    </row>
    <row r="17" spans="2:15" ht="15">
      <c r="B17">
        <f>B16+1</f>
        <v>5</v>
      </c>
      <c r="C17" s="34">
        <v>8067</v>
      </c>
      <c r="D17" s="35" t="s">
        <v>25</v>
      </c>
      <c r="F17" s="28" t="s">
        <v>26</v>
      </c>
      <c r="J17" s="28">
        <v>1</v>
      </c>
      <c r="K17" s="28">
        <v>180</v>
      </c>
      <c r="L17" s="28">
        <v>90</v>
      </c>
      <c r="M17" s="36">
        <v>1.9995</v>
      </c>
      <c r="N17" s="28">
        <v>13</v>
      </c>
      <c r="O17" s="28" t="str">
        <f t="shared" si="0"/>
        <v>OG</v>
      </c>
    </row>
    <row r="18" spans="2:15" ht="15">
      <c r="B18">
        <f>B17+1</f>
        <v>6</v>
      </c>
      <c r="C18" s="34">
        <v>5205</v>
      </c>
      <c r="D18" s="35" t="s">
        <v>27</v>
      </c>
      <c r="F18" s="28" t="s">
        <v>28</v>
      </c>
      <c r="J18" s="28">
        <v>0</v>
      </c>
      <c r="K18" s="28">
        <v>142</v>
      </c>
      <c r="L18" s="28">
        <v>89</v>
      </c>
      <c r="M18" s="36">
        <v>1.595005617977528</v>
      </c>
      <c r="N18" s="28">
        <v>22</v>
      </c>
      <c r="O18" s="28" t="str">
        <f t="shared" si="0"/>
        <v>OG</v>
      </c>
    </row>
    <row r="19" spans="2:14" ht="12" customHeight="1">
      <c r="B19"/>
      <c r="C19" s="34"/>
      <c r="D19" s="35"/>
      <c r="F19" s="28"/>
      <c r="J19" s="28"/>
      <c r="K19" s="28"/>
      <c r="L19" s="28"/>
      <c r="M19" s="36"/>
      <c r="N19" s="28"/>
    </row>
    <row r="20" spans="2:14" ht="13.5" customHeight="1">
      <c r="B20"/>
      <c r="C20" s="34"/>
      <c r="D20" s="33" t="s">
        <v>29</v>
      </c>
      <c r="E20" s="33"/>
      <c r="F20" s="33" t="s">
        <v>28</v>
      </c>
      <c r="J20" s="28"/>
      <c r="K20" s="28"/>
      <c r="L20" s="28"/>
      <c r="M20" s="36"/>
      <c r="N20" s="28"/>
    </row>
    <row r="21" spans="2:14" ht="13.5" customHeight="1">
      <c r="B21"/>
      <c r="C21" s="34"/>
      <c r="D21" s="35"/>
      <c r="F21" s="28"/>
      <c r="J21" s="28"/>
      <c r="K21" s="28"/>
      <c r="L21" s="28"/>
      <c r="M21" s="36"/>
      <c r="N21" s="28"/>
    </row>
    <row r="22" spans="2:15" ht="15">
      <c r="B22">
        <v>1</v>
      </c>
      <c r="C22" s="34">
        <v>4496</v>
      </c>
      <c r="D22" s="35" t="s">
        <v>30</v>
      </c>
      <c r="F22" s="28" t="s">
        <v>28</v>
      </c>
      <c r="J22" s="28">
        <v>8</v>
      </c>
      <c r="K22" s="28">
        <v>240</v>
      </c>
      <c r="L22" s="28">
        <v>70</v>
      </c>
      <c r="M22" s="36">
        <v>3.428071428571428</v>
      </c>
      <c r="N22" s="28">
        <v>22</v>
      </c>
      <c r="O22" s="28" t="str">
        <f>IF(M22&lt;3,"OG",IF(AND(M22&gt;=3,M22&lt;5),"MG",IF(AND(M22&gt;=5,M22&lt;8),"PR",IF(AND(M22&gt;=8,M22&lt;12),"DPR",IF(AND(M22&gt;=12,M22&lt;18),"DRPR","")))))</f>
        <v>MG</v>
      </c>
    </row>
    <row r="23" spans="2:15" ht="15">
      <c r="B23">
        <v>2</v>
      </c>
      <c r="C23" s="34">
        <v>4446</v>
      </c>
      <c r="D23" s="35" t="s">
        <v>31</v>
      </c>
      <c r="F23" s="28" t="s">
        <v>26</v>
      </c>
      <c r="J23" s="28">
        <v>6</v>
      </c>
      <c r="K23" s="28">
        <v>223</v>
      </c>
      <c r="L23" s="28">
        <v>74</v>
      </c>
      <c r="M23" s="36">
        <v>3.0130135135135134</v>
      </c>
      <c r="N23" s="28">
        <v>13</v>
      </c>
      <c r="O23" s="28" t="str">
        <f>IF(M23&lt;3,"OG",IF(AND(M23&gt;=3,M23&lt;5),"MG",IF(AND(M23&gt;=5,M23&lt;8),"PR",IF(AND(M23&gt;=8,M23&lt;12),"DPR",IF(AND(M23&gt;=12,M23&lt;18),"DRPR","")))))</f>
        <v>MG</v>
      </c>
    </row>
    <row r="24" spans="2:15" ht="15">
      <c r="B24">
        <f>B23+1</f>
        <v>3</v>
      </c>
      <c r="C24" s="34">
        <v>7698</v>
      </c>
      <c r="D24" s="35" t="s">
        <v>32</v>
      </c>
      <c r="F24" s="28" t="s">
        <v>23</v>
      </c>
      <c r="J24" s="28">
        <v>4</v>
      </c>
      <c r="K24" s="28">
        <v>204</v>
      </c>
      <c r="L24" s="28">
        <v>95</v>
      </c>
      <c r="M24" s="36">
        <v>2.1468684210526314</v>
      </c>
      <c r="N24" s="28">
        <v>16</v>
      </c>
      <c r="O24" s="28" t="str">
        <f>IF(M24&lt;3,"OG",IF(AND(M24&gt;=3,M24&lt;5),"MG",IF(AND(M24&gt;=5,M24&lt;8),"PR",IF(AND(M24&gt;=8,M24&lt;12),"DPR",IF(AND(M24&gt;=12,M24&lt;18),"DRPR","")))))</f>
        <v>OG</v>
      </c>
    </row>
    <row r="25" spans="2:15" ht="15">
      <c r="B25">
        <f>B24+1</f>
        <v>4</v>
      </c>
      <c r="C25" s="34">
        <v>6096</v>
      </c>
      <c r="D25" s="35" t="s">
        <v>33</v>
      </c>
      <c r="F25" s="28" t="s">
        <v>21</v>
      </c>
      <c r="J25" s="28">
        <v>2</v>
      </c>
      <c r="K25" s="28">
        <v>184</v>
      </c>
      <c r="L25" s="28">
        <v>97</v>
      </c>
      <c r="M25" s="36">
        <v>1.8964072164948453</v>
      </c>
      <c r="N25" s="28">
        <v>12</v>
      </c>
      <c r="O25" s="28" t="str">
        <f>IF(M25&lt;3,"OG",IF(AND(M25&gt;=3,M25&lt;5),"MG",IF(AND(M25&gt;=5,M25&lt;8),"PR",IF(AND(M25&gt;=8,M25&lt;12),"DPR",IF(AND(M25&gt;=12,M25&lt;18),"DRPR","")))))</f>
        <v>OG</v>
      </c>
    </row>
    <row r="26" spans="2:15" ht="15">
      <c r="B26">
        <f>B25+1</f>
        <v>5</v>
      </c>
      <c r="C26" s="34">
        <v>8071</v>
      </c>
      <c r="D26" s="35" t="s">
        <v>34</v>
      </c>
      <c r="F26" s="28" t="s">
        <v>35</v>
      </c>
      <c r="J26" s="28">
        <v>0</v>
      </c>
      <c r="K26" s="28">
        <v>175</v>
      </c>
      <c r="L26" s="28">
        <v>96</v>
      </c>
      <c r="M26" s="36">
        <v>1.8224166666666668</v>
      </c>
      <c r="N26" s="28">
        <v>13</v>
      </c>
      <c r="O26" s="28" t="str">
        <f>IF(M26&lt;3,"OG",IF(AND(M26&gt;=3,M26&lt;5),"MG",IF(AND(M26&gt;=5,M26&lt;8),"PR",IF(AND(M26&gt;=8,M26&lt;12),"DPR",IF(AND(M26&gt;=12,M26&lt;18),"DRPR","")))))</f>
        <v>OG</v>
      </c>
    </row>
    <row r="29" spans="2:16" ht="23.25">
      <c r="B29" s="37" t="s">
        <v>36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2:16" ht="15">
      <c r="B30" s="38" t="s">
        <v>37</v>
      </c>
      <c r="D30" s="39"/>
      <c r="O30"/>
      <c r="P30" s="28"/>
    </row>
    <row r="31" spans="2:16" ht="15">
      <c r="B31">
        <v>1</v>
      </c>
      <c r="C31" s="34">
        <v>4617</v>
      </c>
      <c r="D31" s="35" t="str">
        <f>VLOOKUP(C31,'[2]LEDEN'!A:C,2,FALSE)</f>
        <v>JANSSENS Marcel</v>
      </c>
      <c r="F31" s="28" t="str">
        <f>VLOOKUP(C31,'[2]LEDEN'!A:C,3,FALSE)</f>
        <v>KOTM</v>
      </c>
      <c r="H31" t="s">
        <v>38</v>
      </c>
      <c r="O31"/>
      <c r="P31" s="28"/>
    </row>
    <row r="32" spans="2:16" ht="15">
      <c r="B32">
        <v>2</v>
      </c>
      <c r="C32" s="28">
        <v>4496</v>
      </c>
      <c r="D32" s="35" t="str">
        <f>VLOOKUP(C32,'[2]LEDEN'!A:C,2,FALSE)</f>
        <v>VAN HANEGEM Izaak</v>
      </c>
      <c r="F32" s="28" t="str">
        <f>VLOOKUP(C32,'[2]LEDEN'!A:C,3,FALSE)</f>
        <v>LAM</v>
      </c>
      <c r="H32" t="s">
        <v>39</v>
      </c>
      <c r="O32"/>
      <c r="P32" s="28"/>
    </row>
    <row r="33" spans="2:16" ht="15">
      <c r="B33">
        <v>3</v>
      </c>
      <c r="C33" s="28">
        <v>4564</v>
      </c>
      <c r="D33" s="35" t="str">
        <f>VLOOKUP(C33,'[2]LEDEN'!A:C,2,FALSE)</f>
        <v>VAN KERCKHOVE Johan</v>
      </c>
      <c r="F33" s="28" t="str">
        <f>VLOOKUP(C33,'[2]LEDEN'!A:C,3,FALSE)</f>
        <v>K. EBC</v>
      </c>
      <c r="H33" t="s">
        <v>40</v>
      </c>
      <c r="J33" t="s">
        <v>41</v>
      </c>
      <c r="O33"/>
      <c r="P33" s="28"/>
    </row>
    <row r="34" spans="2:16" ht="15">
      <c r="B34">
        <v>4</v>
      </c>
      <c r="C34" s="28">
        <v>4446</v>
      </c>
      <c r="D34" s="35" t="str">
        <f>VLOOKUP(C34,'[2]LEDEN'!A:C,2,FALSE)</f>
        <v>FOURNEAU Alain</v>
      </c>
      <c r="F34" s="28" t="str">
        <f>VLOOKUP(C34,'[2]LEDEN'!A:C,3,FALSE)</f>
        <v>EWH</v>
      </c>
      <c r="H34" t="s">
        <v>42</v>
      </c>
      <c r="J34" t="s">
        <v>43</v>
      </c>
      <c r="L34" t="s">
        <v>44</v>
      </c>
      <c r="O34"/>
      <c r="P34" s="28"/>
    </row>
    <row r="35" spans="2:16" ht="15">
      <c r="B35"/>
      <c r="C35" s="28"/>
      <c r="O35"/>
      <c r="P35" s="28"/>
    </row>
    <row r="36" spans="2:16" ht="15">
      <c r="B36" s="40" t="s">
        <v>45</v>
      </c>
      <c r="C36" s="28"/>
      <c r="E36" s="41">
        <v>60</v>
      </c>
      <c r="O36"/>
      <c r="P36" s="28"/>
    </row>
    <row r="37" spans="2:16" ht="15">
      <c r="B37"/>
      <c r="C37" s="28"/>
      <c r="O37"/>
      <c r="P37" s="28"/>
    </row>
    <row r="38" spans="2:16" ht="15">
      <c r="B38" s="41" t="s">
        <v>61</v>
      </c>
      <c r="C38" s="28"/>
      <c r="E38" s="42" t="s">
        <v>46</v>
      </c>
      <c r="F38" s="43"/>
      <c r="G38" s="44"/>
      <c r="H38" s="44"/>
      <c r="I38" s="44"/>
      <c r="J38" s="44"/>
      <c r="K38" s="44"/>
      <c r="M38" s="45">
        <v>3</v>
      </c>
      <c r="O38"/>
      <c r="P38" s="28"/>
    </row>
    <row r="39" ht="15">
      <c r="E39" s="46" t="s">
        <v>47</v>
      </c>
    </row>
    <row r="41" spans="2:5" ht="15">
      <c r="B41" s="40" t="s">
        <v>48</v>
      </c>
      <c r="E41" t="s">
        <v>49</v>
      </c>
    </row>
    <row r="43" spans="2:13" ht="15">
      <c r="B43" s="43" t="s">
        <v>50</v>
      </c>
      <c r="D43" s="46"/>
      <c r="E43" s="46" t="s">
        <v>51</v>
      </c>
      <c r="F43" s="47"/>
      <c r="G43" s="48"/>
      <c r="H43" s="48" t="s">
        <v>52</v>
      </c>
      <c r="I43" s="48"/>
      <c r="J43" s="48" t="s">
        <v>53</v>
      </c>
      <c r="K43" s="48"/>
      <c r="L43" s="48"/>
      <c r="M43" s="46"/>
    </row>
    <row r="44" spans="2:4" ht="15">
      <c r="B44" s="48"/>
      <c r="C44" s="49"/>
      <c r="D44" s="46"/>
    </row>
    <row r="45" spans="2:15" ht="15">
      <c r="B45" s="48"/>
      <c r="E45" s="43" t="s">
        <v>54</v>
      </c>
      <c r="F45" s="50"/>
      <c r="G45" s="50"/>
      <c r="H45" s="43"/>
      <c r="I45" s="44"/>
      <c r="J45" s="44"/>
      <c r="K45" s="44"/>
      <c r="L45" s="43" t="s">
        <v>55</v>
      </c>
      <c r="M45" s="44"/>
      <c r="N45" s="43"/>
      <c r="O45" s="46"/>
    </row>
    <row r="46" spans="2:15" ht="15">
      <c r="B46" s="48"/>
      <c r="E46" s="43"/>
      <c r="F46" s="50"/>
      <c r="G46" s="50"/>
      <c r="H46" s="43"/>
      <c r="I46" s="44"/>
      <c r="J46" s="44"/>
      <c r="K46" s="44"/>
      <c r="L46" s="43" t="s">
        <v>56</v>
      </c>
      <c r="M46" s="44"/>
      <c r="N46" s="43"/>
      <c r="O46" s="46"/>
    </row>
    <row r="47" spans="2:15" ht="15">
      <c r="B47" s="48"/>
      <c r="E47" s="43"/>
      <c r="F47" s="50"/>
      <c r="G47" s="50"/>
      <c r="H47" s="43"/>
      <c r="I47" s="44"/>
      <c r="J47" s="44"/>
      <c r="K47" s="44"/>
      <c r="L47" s="43"/>
      <c r="M47" s="44"/>
      <c r="N47" s="43"/>
      <c r="O47" s="46"/>
    </row>
    <row r="48" spans="2:13" ht="15">
      <c r="B48" s="48"/>
      <c r="C48" s="43" t="s">
        <v>57</v>
      </c>
      <c r="D48" s="46"/>
      <c r="E48" s="46"/>
      <c r="F48" s="47"/>
      <c r="G48" s="48"/>
      <c r="H48" s="48"/>
      <c r="I48" s="48"/>
      <c r="J48" s="48"/>
      <c r="K48" s="48"/>
      <c r="L48" s="47"/>
      <c r="M48" s="46"/>
    </row>
    <row r="49" spans="2:13" ht="15">
      <c r="B49" s="48"/>
      <c r="C49" s="43"/>
      <c r="D49" s="46"/>
      <c r="E49" s="46"/>
      <c r="F49" s="47"/>
      <c r="G49" s="48"/>
      <c r="H49" s="48"/>
      <c r="I49" s="48"/>
      <c r="J49" s="48"/>
      <c r="K49" s="48"/>
      <c r="L49" s="47"/>
      <c r="M49" s="46"/>
    </row>
    <row r="50" spans="2:14" ht="15">
      <c r="B50" s="48"/>
      <c r="C50" s="49" t="s">
        <v>58</v>
      </c>
      <c r="D50" s="50"/>
      <c r="E50" s="50"/>
      <c r="F50" s="43"/>
      <c r="G50" s="44"/>
      <c r="H50" s="44"/>
      <c r="I50" s="44"/>
      <c r="J50" s="44"/>
      <c r="K50" s="44"/>
      <c r="L50" s="43"/>
      <c r="M50" s="46"/>
      <c r="N50" t="s">
        <v>59</v>
      </c>
    </row>
    <row r="51" spans="2:13" ht="15.75" thickBot="1">
      <c r="B51" s="48"/>
      <c r="C51" s="47"/>
      <c r="D51" s="46"/>
      <c r="E51" s="46"/>
      <c r="F51" s="47"/>
      <c r="G51" s="48"/>
      <c r="H51" s="48"/>
      <c r="I51" s="48"/>
      <c r="J51" s="48"/>
      <c r="K51" s="48"/>
      <c r="L51" s="47"/>
      <c r="M51" s="46"/>
    </row>
    <row r="52" spans="2:15" ht="15.75" thickBot="1">
      <c r="B52" s="48"/>
      <c r="D52" s="51" t="s">
        <v>60</v>
      </c>
      <c r="E52" s="52"/>
      <c r="F52" s="52"/>
      <c r="G52" s="52"/>
      <c r="H52" s="52"/>
      <c r="I52" s="53"/>
      <c r="J52" s="52"/>
      <c r="K52" s="52"/>
      <c r="L52" s="52"/>
      <c r="M52" s="52"/>
      <c r="N52" s="52"/>
      <c r="O52" s="54"/>
    </row>
  </sheetData>
  <sheetProtection/>
  <mergeCells count="5">
    <mergeCell ref="C1:N1"/>
    <mergeCell ref="A7:P7"/>
    <mergeCell ref="B4:P4"/>
    <mergeCell ref="B29:P29"/>
    <mergeCell ref="O2:P2"/>
  </mergeCells>
  <printOptions/>
  <pageMargins left="0.3937007874015748" right="0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2011-09-27T18:40:56Z</dcterms:created>
  <dcterms:modified xsi:type="dcterms:W3CDTF">2011-09-27T18:42:37Z</dcterms:modified>
  <cp:category/>
  <cp:version/>
  <cp:contentType/>
  <cp:contentStatus/>
</cp:coreProperties>
</file>