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<sst xmlns="http://schemas.openxmlformats.org/spreadsheetml/2006/main" count="65" uniqueCount="61">
  <si>
    <t>GEWEST BEIDE - VLAANDEREN</t>
  </si>
  <si>
    <t>sportjaar :</t>
  </si>
  <si>
    <t>2011-2012</t>
  </si>
  <si>
    <t xml:space="preserve">DISTRICT :  </t>
  </si>
  <si>
    <t>GENT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</si>
  <si>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</si>
  <si>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</si>
  <si>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</si>
  <si>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</si>
  <si>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</si>
  <si>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</si>
  <si>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</si>
  <si>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</si>
  <si>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</si>
  <si>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</si>
  <si>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</si>
  <si>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</si>
  <si>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LIPPENS Tony</t>
  </si>
  <si>
    <t>ED</t>
  </si>
  <si>
    <t>WILLEMS Raymond</t>
  </si>
  <si>
    <t>GM</t>
  </si>
  <si>
    <t>COPPENS Christiaan</t>
  </si>
  <si>
    <t>HENDERICK Paul</t>
  </si>
  <si>
    <t>KGBA</t>
  </si>
  <si>
    <t>VAN FLETEREN Piet</t>
  </si>
  <si>
    <t>KBCAW</t>
  </si>
  <si>
    <t>BUYENS Pascal</t>
  </si>
  <si>
    <t>RV</t>
  </si>
  <si>
    <t>HERMANS Robert</t>
  </si>
  <si>
    <t>EWH</t>
  </si>
  <si>
    <t>MAES David</t>
  </si>
  <si>
    <t>PLATTEAU Steven</t>
  </si>
  <si>
    <t>VAN HAMME Rudi</t>
  </si>
  <si>
    <t>DISTRICTFINALE</t>
  </si>
  <si>
    <t>* DEELNEMERS</t>
  </si>
  <si>
    <t xml:space="preserve">Al deze wedstrijden worden gespeeld in </t>
  </si>
  <si>
    <t>K.BC. ELK WEIRD'HEM</t>
  </si>
  <si>
    <t>Markt 16      9900  Eeklo</t>
  </si>
  <si>
    <t>Tel: 0</t>
  </si>
  <si>
    <t>9/377 33 47</t>
  </si>
  <si>
    <t xml:space="preserve">Op    za.  18  feb.   2012      </t>
  </si>
  <si>
    <t>om  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</si>
  <si>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</si>
  <si>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</si>
  <si>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</si>
  <si>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</si>
  <si>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</si>
  <si>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</si>
  <si>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 xml:space="preserve">Van Acker Johan   of afgevaardigde </t>
  </si>
  <si>
    <t>SPORTKLEDIJ VERPLICHT</t>
  </si>
  <si>
    <t>Laken SIMONIS</t>
  </si>
  <si>
    <t>Ballen SUPER ARAMITH</t>
  </si>
  <si>
    <t xml:space="preserve">DE EERSTE SPEELT DE GEWESTELIJKE FINALE TIJDENS  Week-End </t>
  </si>
  <si>
    <t>17 / 18 mrt 2012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</si>
  <si>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</si>
  <si>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  ED</t>
  </si>
  <si>
    <t>Poule KEWH</t>
  </si>
  <si>
    <t xml:space="preserve">UITSLAGEN  ONMIDDELIJK  NAAR DSB </t>
  </si>
  <si>
    <t xml:space="preserve">Meuleman Rudy                 </t>
  </si>
  <si>
    <t>0486 / 36 62 21</t>
  </si>
  <si>
    <t>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</si>
</sst>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26"/>
      <color indexed="8"/>
      <name val="Calibri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21" borderId="10" xfId="60" applyFont="1" applyFill="1" applyBorder="1" applyAlignment="1">
      <alignment horizontal="left"/>
      <protection/>
    </xf>
    <xf numFmtId="0" fontId="19" fillId="20" borderId="10" xfId="60" applyFont="1" applyFill="1" applyBorder="1" applyAlignment="1">
      <alignment horizontal="center"/>
      <protection/>
    </xf>
    <xf numFmtId="0" fontId="21" fillId="20" borderId="11" xfId="60" applyFont="1" applyFill="1" applyBorder="1" applyAlignment="1">
      <alignment horizontal="center"/>
      <protection/>
    </xf>
    <xf numFmtId="0" fontId="21" fillId="20" borderId="12" xfId="60" applyFont="1" applyFill="1" applyBorder="1" applyAlignment="1">
      <alignment horizontal="left"/>
      <protection/>
    </xf>
    <xf numFmtId="0" fontId="19" fillId="21" borderId="13" xfId="60" applyFont="1" applyFill="1" applyBorder="1" applyAlignment="1">
      <alignment horizontal="left"/>
      <protection/>
    </xf>
    <xf numFmtId="0" fontId="19" fillId="20" borderId="13" xfId="60" applyFont="1" applyFill="1" applyBorder="1" applyAlignment="1">
      <alignment horizontal="center"/>
      <protection/>
    </xf>
    <xf numFmtId="0" fontId="21" fillId="20" borderId="0" xfId="60" applyFont="1" applyFill="1" applyBorder="1" applyAlignment="1">
      <alignment horizontal="left"/>
      <protection/>
    </xf>
    <xf numFmtId="0" fontId="22" fillId="20" borderId="0" xfId="60" applyFont="1" applyFill="1" applyBorder="1" applyAlignment="1">
      <alignment horizontal="left"/>
      <protection/>
    </xf>
    <xf numFmtId="0" fontId="23" fillId="20" borderId="0" xfId="60" applyFont="1" applyFill="1" applyBorder="1">
      <alignment/>
      <protection/>
    </xf>
    <xf numFmtId="0" fontId="21" fillId="20" borderId="0" xfId="60" applyFont="1" applyFill="1" applyBorder="1" applyAlignment="1">
      <alignment horizontal="center"/>
      <protection/>
    </xf>
    <xf numFmtId="1" fontId="21" fillId="20" borderId="0" xfId="60" applyNumberFormat="1" applyFont="1" applyFill="1" applyBorder="1" applyAlignment="1">
      <alignment horizontal="center"/>
      <protection/>
    </xf>
    <xf numFmtId="172" fontId="21" fillId="20" borderId="0" xfId="60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60" applyFont="1" applyFill="1" applyBorder="1" applyAlignment="1">
      <alignment horizontal="left"/>
      <protection/>
    </xf>
    <xf numFmtId="0" fontId="24" fillId="20" borderId="13" xfId="60" applyFont="1" applyFill="1" applyBorder="1" applyAlignment="1">
      <alignment horizontal="center"/>
      <protection/>
    </xf>
    <xf numFmtId="0" fontId="24" fillId="20" borderId="0" xfId="60" applyFont="1" applyFill="1" applyBorder="1" applyAlignment="1">
      <alignment horizontal="left"/>
      <protection/>
    </xf>
    <xf numFmtId="0" fontId="20" fillId="20" borderId="0" xfId="60" applyFont="1" applyFill="1" applyBorder="1" applyAlignment="1">
      <alignment horizontal="left"/>
      <protection/>
    </xf>
    <xf numFmtId="0" fontId="20" fillId="20" borderId="0" xfId="60" applyFont="1" applyFill="1" applyBorder="1">
      <alignment/>
      <protection/>
    </xf>
    <xf numFmtId="0" fontId="20" fillId="20" borderId="0" xfId="60" applyFont="1" applyFill="1" applyBorder="1" applyAlignment="1">
      <alignment horizontal="center"/>
      <protection/>
    </xf>
    <xf numFmtId="1" fontId="20" fillId="20" borderId="0" xfId="60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60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60" applyFont="1" applyFill="1" applyBorder="1" applyAlignment="1">
      <alignment horizontal="left"/>
      <protection/>
    </xf>
    <xf numFmtId="0" fontId="27" fillId="0" borderId="0" xfId="60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60" applyFont="1" applyAlignment="1">
      <alignment horizontal="left"/>
      <protection/>
    </xf>
    <xf numFmtId="0" fontId="29" fillId="0" borderId="0" xfId="60" applyFont="1" applyAlignment="1">
      <alignment horizontal="center"/>
      <protection/>
    </xf>
    <xf numFmtId="1" fontId="29" fillId="0" borderId="0" xfId="60" applyNumberFormat="1" applyFont="1" applyAlignment="1">
      <alignment horizontal="center"/>
      <protection/>
    </xf>
    <xf numFmtId="0" fontId="29" fillId="0" borderId="0" xfId="60" applyFont="1" applyAlignment="1">
      <alignment horizontal="right"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 applyAlignment="1">
      <alignment horizontal="center"/>
      <protection/>
    </xf>
    <xf numFmtId="1" fontId="12" fillId="0" borderId="0" xfId="60" applyNumberFormat="1" applyFont="1" applyAlignment="1">
      <alignment horizontal="center"/>
      <protection/>
    </xf>
    <xf numFmtId="0" fontId="31" fillId="0" borderId="0" xfId="60" applyFont="1" applyAlignment="1">
      <alignment horizontal="left"/>
      <protection/>
    </xf>
    <xf numFmtId="0" fontId="29" fillId="0" borderId="0" xfId="60" applyFont="1">
      <alignment/>
      <protection/>
    </xf>
    <xf numFmtId="0" fontId="21" fillId="0" borderId="17" xfId="60" applyFont="1" applyBorder="1" applyAlignment="1">
      <alignment horizontal="left"/>
      <protection/>
    </xf>
    <xf numFmtId="0" fontId="23" fillId="0" borderId="18" xfId="60" applyFont="1" applyBorder="1" applyAlignment="1">
      <alignment horizontal="center"/>
      <protection/>
    </xf>
    <xf numFmtId="0" fontId="23" fillId="0" borderId="18" xfId="60" applyFont="1" applyBorder="1" applyAlignment="1">
      <alignment horizontal="left"/>
      <protection/>
    </xf>
    <xf numFmtId="0" fontId="23" fillId="0" borderId="19" xfId="60" applyFont="1" applyBorder="1" applyAlignment="1">
      <alignment horizontal="center"/>
      <protection/>
    </xf>
    <xf numFmtId="0" fontId="33" fillId="0" borderId="0" xfId="60" applyFont="1" applyAlignment="1">
      <alignment horizontal="left"/>
      <protection/>
    </xf>
    <xf numFmtId="0" fontId="34" fillId="0" borderId="0" xfId="60" applyFont="1">
      <alignment/>
      <protection/>
    </xf>
    <xf numFmtId="0" fontId="34" fillId="0" borderId="0" xfId="60" applyFont="1" applyAlignment="1">
      <alignment horizontal="left"/>
      <protection/>
    </xf>
    <xf numFmtId="0" fontId="34" fillId="0" borderId="0" xfId="60" applyFont="1" applyAlignment="1">
      <alignment horizontal="center"/>
      <protection/>
    </xf>
    <xf numFmtId="1" fontId="35" fillId="0" borderId="18" xfId="47" applyNumberFormat="1" applyBorder="1" applyAlignment="1">
      <alignment horizontal="center"/>
    </xf>
    <xf numFmtId="0" fontId="20" fillId="20" borderId="11" xfId="60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172" fontId="21" fillId="20" borderId="0" xfId="60" applyNumberFormat="1" applyFont="1" applyFill="1" applyBorder="1" applyAlignment="1">
      <alignment horizontal="center"/>
      <protection/>
    </xf>
    <xf numFmtId="172" fontId="21" fillId="20" borderId="14" xfId="60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Hyperlink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Procent 2" xfId="57"/>
    <cellStyle name="Standaard 2" xfId="58"/>
    <cellStyle name="Standaard 3" xfId="59"/>
    <cellStyle name="Standaard_Model Nieuw" xfId="60"/>
    <cellStyle name="Titel" xfId="61"/>
    <cellStyle name="Totaal" xfId="62"/>
    <cellStyle name="Uitvoer" xfId="63"/>
    <cellStyle name="Verklarende tekst" xfId="64"/>
    <cellStyle name="Waarschuwingsteks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oorronde%20+%20kal%20districtfinales%202011-2012\bandstoten%20KB\VL_V_%205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dy.meuleman@telenet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B1">
      <selection activeCell="K19" sqref="K19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0">
        <f ca="1">TODAY()</f>
        <v>40942</v>
      </c>
      <c r="P2" s="71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6" t="s">
        <v>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8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ht="16.5" customHeight="1"/>
    <row r="9" spans="2:15" ht="1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1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 customHeight="1">
      <c r="B11"/>
      <c r="C11" s="29"/>
      <c r="D11" s="29"/>
      <c r="E11" s="29" t="s">
        <v>55</v>
      </c>
      <c r="F11" s="29"/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8410</v>
      </c>
      <c r="D13" s="32" t="s">
        <v>17</v>
      </c>
      <c r="F13" s="24" t="s">
        <v>18</v>
      </c>
      <c r="J13" s="24">
        <v>7</v>
      </c>
      <c r="K13" s="33">
        <v>120</v>
      </c>
      <c r="L13" s="24">
        <v>66</v>
      </c>
      <c r="M13" s="34">
        <v>1.8176818181818182</v>
      </c>
      <c r="N13" s="24">
        <v>12</v>
      </c>
      <c r="O13" s="24" t="str">
        <f aca="true" t="shared" si="0" ref="O13:O25">IF(M13&lt;1.3,"OG",IF(AND(M13&gt;=1.3,M13&lt;1.75),"MG",IF(AND(M13&gt;=1.75,M13&lt;2.5),"PR",IF(AND(M13&gt;=2.5,M13&lt;3.5),"DPR",IF(AND(M13&gt;=3.5,M13&lt;5),"DRPR","")))))</f>
        <v>PR</v>
      </c>
    </row>
    <row r="14" spans="2:15" ht="15">
      <c r="B14">
        <f aca="true" t="shared" si="1" ref="B14:B25">B13+1</f>
        <v>2</v>
      </c>
      <c r="C14" s="31">
        <v>9066</v>
      </c>
      <c r="D14" s="32" t="s">
        <v>19</v>
      </c>
      <c r="F14" s="24" t="s">
        <v>20</v>
      </c>
      <c r="J14" s="24">
        <v>7</v>
      </c>
      <c r="K14" s="33">
        <v>120</v>
      </c>
      <c r="L14" s="24">
        <v>70</v>
      </c>
      <c r="M14" s="34">
        <v>1.7137857142857142</v>
      </c>
      <c r="N14" s="24">
        <v>7</v>
      </c>
      <c r="O14" s="24" t="str">
        <f t="shared" si="0"/>
        <v>MG</v>
      </c>
    </row>
    <row r="15" spans="2:15" ht="15">
      <c r="B15">
        <f t="shared" si="1"/>
        <v>3</v>
      </c>
      <c r="C15" s="31">
        <v>8063</v>
      </c>
      <c r="D15" s="32" t="s">
        <v>21</v>
      </c>
      <c r="F15" s="24" t="s">
        <v>18</v>
      </c>
      <c r="J15" s="24">
        <v>2</v>
      </c>
      <c r="K15" s="33">
        <v>106</v>
      </c>
      <c r="L15" s="24">
        <v>63</v>
      </c>
      <c r="M15" s="34">
        <v>1.6820396825396826</v>
      </c>
      <c r="N15" s="24">
        <v>10</v>
      </c>
      <c r="O15" s="24" t="str">
        <f t="shared" si="0"/>
        <v>MG</v>
      </c>
    </row>
    <row r="16" spans="2:15" ht="15">
      <c r="B16">
        <f t="shared" si="1"/>
        <v>4</v>
      </c>
      <c r="C16" s="31">
        <v>4597</v>
      </c>
      <c r="D16" s="32" t="s">
        <v>22</v>
      </c>
      <c r="F16" s="24" t="s">
        <v>23</v>
      </c>
      <c r="J16" s="24">
        <v>2</v>
      </c>
      <c r="K16" s="33">
        <v>81</v>
      </c>
      <c r="L16" s="24">
        <v>70</v>
      </c>
      <c r="M16" s="34">
        <v>1.1566428571428573</v>
      </c>
      <c r="N16" s="24">
        <v>7</v>
      </c>
      <c r="O16" s="24" t="str">
        <f t="shared" si="0"/>
        <v>OG</v>
      </c>
    </row>
    <row r="17" spans="2:15" ht="15">
      <c r="B17">
        <f t="shared" si="1"/>
        <v>5</v>
      </c>
      <c r="C17" s="31">
        <v>7698</v>
      </c>
      <c r="D17" s="32" t="s">
        <v>24</v>
      </c>
      <c r="F17" s="24" t="s">
        <v>25</v>
      </c>
      <c r="J17" s="24">
        <v>2</v>
      </c>
      <c r="K17" s="33">
        <v>63</v>
      </c>
      <c r="L17" s="24">
        <v>57</v>
      </c>
      <c r="M17" s="34">
        <v>1.104763157894737</v>
      </c>
      <c r="N17" s="24">
        <v>14</v>
      </c>
      <c r="O17" s="24" t="str">
        <f t="shared" si="0"/>
        <v>OG</v>
      </c>
    </row>
    <row r="18" spans="2:14" ht="15">
      <c r="B18"/>
      <c r="C18" s="31"/>
      <c r="D18" s="32"/>
      <c r="F18" s="24"/>
      <c r="J18" s="24"/>
      <c r="K18" s="33"/>
      <c r="L18" s="24"/>
      <c r="M18" s="34"/>
      <c r="N18" s="24"/>
    </row>
    <row r="19" spans="2:14" ht="15">
      <c r="B19"/>
      <c r="C19" s="31"/>
      <c r="D19" s="32"/>
      <c r="E19" s="29" t="s">
        <v>56</v>
      </c>
      <c r="F19" s="24"/>
      <c r="J19" s="24"/>
      <c r="K19" s="33"/>
      <c r="L19" s="24"/>
      <c r="M19" s="34"/>
      <c r="N19" s="24"/>
    </row>
    <row r="20" spans="2:14" ht="15">
      <c r="B20"/>
      <c r="C20" s="31"/>
      <c r="D20" s="32"/>
      <c r="F20" s="24"/>
      <c r="J20" s="24"/>
      <c r="K20" s="33"/>
      <c r="L20" s="24"/>
      <c r="M20" s="34"/>
      <c r="N20" s="24"/>
    </row>
    <row r="21" spans="2:15" ht="15">
      <c r="B21">
        <v>1</v>
      </c>
      <c r="C21" s="31">
        <v>8347</v>
      </c>
      <c r="D21" s="32" t="s">
        <v>26</v>
      </c>
      <c r="F21" s="24" t="s">
        <v>27</v>
      </c>
      <c r="J21" s="24">
        <v>8</v>
      </c>
      <c r="K21" s="33">
        <v>105</v>
      </c>
      <c r="L21" s="24">
        <v>57</v>
      </c>
      <c r="M21" s="34">
        <v>1.8416052631578947</v>
      </c>
      <c r="N21" s="24">
        <v>9</v>
      </c>
      <c r="O21" s="24" t="str">
        <f t="shared" si="0"/>
        <v>PR</v>
      </c>
    </row>
    <row r="22" spans="2:15" ht="15">
      <c r="B22">
        <f t="shared" si="1"/>
        <v>2</v>
      </c>
      <c r="C22" s="31">
        <v>8067</v>
      </c>
      <c r="D22" s="32" t="s">
        <v>28</v>
      </c>
      <c r="F22" s="24" t="s">
        <v>29</v>
      </c>
      <c r="J22" s="24">
        <v>6</v>
      </c>
      <c r="K22" s="33">
        <v>100.625</v>
      </c>
      <c r="L22" s="24">
        <v>51</v>
      </c>
      <c r="M22" s="34">
        <v>1.9725392156862747</v>
      </c>
      <c r="N22" s="24">
        <v>9</v>
      </c>
      <c r="O22" s="24" t="str">
        <f t="shared" si="0"/>
        <v>PR</v>
      </c>
    </row>
    <row r="23" spans="2:15" ht="15">
      <c r="B23">
        <f t="shared" si="1"/>
        <v>3</v>
      </c>
      <c r="C23" s="31">
        <v>8894</v>
      </c>
      <c r="D23" s="32" t="s">
        <v>30</v>
      </c>
      <c r="F23" s="24" t="s">
        <v>25</v>
      </c>
      <c r="J23" s="24">
        <v>2</v>
      </c>
      <c r="K23" s="33">
        <v>74.375</v>
      </c>
      <c r="L23" s="24">
        <v>52</v>
      </c>
      <c r="M23" s="34">
        <v>1.4297884615384615</v>
      </c>
      <c r="N23" s="24">
        <v>9</v>
      </c>
      <c r="O23" s="24" t="str">
        <f t="shared" si="0"/>
        <v>MG</v>
      </c>
    </row>
    <row r="24" spans="2:15" ht="15">
      <c r="B24">
        <f t="shared" si="1"/>
        <v>4</v>
      </c>
      <c r="C24" s="31">
        <v>8891</v>
      </c>
      <c r="D24" s="32" t="s">
        <v>31</v>
      </c>
      <c r="F24" s="24" t="s">
        <v>29</v>
      </c>
      <c r="J24" s="24">
        <v>2</v>
      </c>
      <c r="K24" s="33">
        <v>74.375</v>
      </c>
      <c r="L24" s="24">
        <v>72</v>
      </c>
      <c r="M24" s="34">
        <v>1.0324861111111112</v>
      </c>
      <c r="N24" s="24">
        <v>6</v>
      </c>
      <c r="O24" s="24" t="str">
        <f t="shared" si="0"/>
        <v>OG</v>
      </c>
    </row>
    <row r="25" spans="2:15" ht="15">
      <c r="B25">
        <f t="shared" si="1"/>
        <v>5</v>
      </c>
      <c r="C25" s="31">
        <v>5208</v>
      </c>
      <c r="D25" s="32" t="s">
        <v>32</v>
      </c>
      <c r="F25" s="24" t="s">
        <v>23</v>
      </c>
      <c r="J25" s="24">
        <v>2</v>
      </c>
      <c r="K25" s="33">
        <v>71.75</v>
      </c>
      <c r="L25" s="24">
        <v>78</v>
      </c>
      <c r="M25" s="34">
        <v>0.9193717948717949</v>
      </c>
      <c r="N25" s="24">
        <v>5</v>
      </c>
      <c r="O25" s="24" t="str">
        <f t="shared" si="0"/>
        <v>OG</v>
      </c>
    </row>
    <row r="26" spans="2:16" ht="15">
      <c r="B26" s="35"/>
      <c r="C26" s="36"/>
      <c r="D26" s="37"/>
      <c r="E26" s="35"/>
      <c r="F26" s="36"/>
      <c r="G26" s="35"/>
      <c r="H26" s="35"/>
      <c r="I26" s="35"/>
      <c r="J26" s="36"/>
      <c r="K26" s="38"/>
      <c r="L26" s="36"/>
      <c r="M26" s="39"/>
      <c r="N26" s="36"/>
      <c r="O26" s="36"/>
      <c r="P26" s="35"/>
    </row>
    <row r="27" ht="9.75" customHeight="1"/>
    <row r="28" ht="9.75" customHeight="1"/>
    <row r="29" spans="2:16" ht="33.75">
      <c r="B29" s="69" t="s">
        <v>33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 ht="15">
      <c r="B30" s="40" t="s">
        <v>34</v>
      </c>
      <c r="D30" s="41"/>
      <c r="O30"/>
      <c r="P30" s="24"/>
    </row>
    <row r="31" spans="2:16" ht="15">
      <c r="B31">
        <v>1</v>
      </c>
      <c r="C31" s="31">
        <v>8067</v>
      </c>
      <c r="D31" s="32" t="str">
        <f>VLOOKUP(C31,'[2]LEDEN'!A:C,2,FALSE)</f>
        <v>HERMANS Robert</v>
      </c>
      <c r="F31" s="24" t="str">
        <f>VLOOKUP(C31,'[2]LEDEN'!A:C,3,FALSE)</f>
        <v>EWH</v>
      </c>
      <c r="H31" t="s">
        <v>35</v>
      </c>
      <c r="O31"/>
      <c r="P31" s="24"/>
    </row>
    <row r="32" spans="2:16" ht="15">
      <c r="B32">
        <v>2</v>
      </c>
      <c r="C32" s="24">
        <v>8347</v>
      </c>
      <c r="D32" s="32" t="str">
        <f>VLOOKUP(C32,'[2]LEDEN'!A:C,2,FALSE)</f>
        <v>BUYENS Pascal</v>
      </c>
      <c r="F32" s="24" t="str">
        <f>VLOOKUP(C32,'[2]LEDEN'!A:C,3,FALSE)</f>
        <v>RV</v>
      </c>
      <c r="H32" t="s">
        <v>36</v>
      </c>
      <c r="M32" t="s">
        <v>37</v>
      </c>
      <c r="O32"/>
      <c r="P32" s="24"/>
    </row>
    <row r="33" spans="2:16" ht="15">
      <c r="B33">
        <v>3</v>
      </c>
      <c r="C33" s="24">
        <v>8410</v>
      </c>
      <c r="D33" s="32" t="str">
        <f>VLOOKUP(C33,'[2]LEDEN'!A:C,2,FALSE)</f>
        <v>LIPPENS Tony</v>
      </c>
      <c r="F33" s="24" t="str">
        <f>VLOOKUP(C33,'[2]LEDEN'!A:C,3,FALSE)</f>
        <v>ED</v>
      </c>
      <c r="H33" t="s">
        <v>38</v>
      </c>
      <c r="J33" t="s">
        <v>39</v>
      </c>
      <c r="O33"/>
      <c r="P33" s="24"/>
    </row>
    <row r="34" spans="2:16" ht="15">
      <c r="B34">
        <v>4</v>
      </c>
      <c r="C34" s="24">
        <v>9066</v>
      </c>
      <c r="D34" s="32" t="str">
        <f>VLOOKUP(C34,'[2]LEDEN'!A:C,2,FALSE)</f>
        <v>WILLEMS Raymond</v>
      </c>
      <c r="F34" s="24" t="str">
        <f>VLOOKUP(C34,'[2]LEDEN'!A:C,3,FALSE)</f>
        <v>GM</v>
      </c>
      <c r="H34" t="s">
        <v>40</v>
      </c>
      <c r="M34" t="s">
        <v>41</v>
      </c>
      <c r="O34"/>
      <c r="P34" s="24"/>
    </row>
    <row r="35" spans="2:16" ht="15">
      <c r="B35"/>
      <c r="C35" s="24"/>
      <c r="O35"/>
      <c r="P35" s="24"/>
    </row>
    <row r="36" spans="2:16" ht="15">
      <c r="B36" s="42" t="s">
        <v>42</v>
      </c>
      <c r="C36" s="24"/>
      <c r="E36" s="43">
        <v>30</v>
      </c>
      <c r="O36"/>
      <c r="P36" s="24"/>
    </row>
    <row r="37" spans="2:16" ht="15">
      <c r="B37"/>
      <c r="C37" s="24"/>
      <c r="O37"/>
      <c r="P37" s="24"/>
    </row>
    <row r="38" spans="2:16" ht="15">
      <c r="B38" s="43" t="s">
        <v>54</v>
      </c>
      <c r="C38" s="24"/>
      <c r="E38" s="44" t="s">
        <v>43</v>
      </c>
      <c r="F38" s="45"/>
      <c r="G38" s="46"/>
      <c r="H38" s="46"/>
      <c r="I38" s="46"/>
      <c r="J38" s="46"/>
      <c r="K38" s="47"/>
      <c r="M38" s="48">
        <v>1.3</v>
      </c>
      <c r="O38"/>
      <c r="P38" s="24"/>
    </row>
    <row r="39" ht="15">
      <c r="E39" s="49" t="s">
        <v>44</v>
      </c>
    </row>
    <row r="41" spans="2:5" ht="15">
      <c r="B41" s="42" t="s">
        <v>45</v>
      </c>
      <c r="E41" t="s">
        <v>46</v>
      </c>
    </row>
    <row r="43" spans="2:13" ht="15">
      <c r="B43" s="45" t="s">
        <v>47</v>
      </c>
      <c r="D43" s="49"/>
      <c r="E43" s="49" t="s">
        <v>48</v>
      </c>
      <c r="F43" s="50"/>
      <c r="G43" s="51"/>
      <c r="H43" s="51"/>
      <c r="I43" s="51"/>
      <c r="J43" s="51"/>
      <c r="K43" s="52"/>
      <c r="L43" s="51"/>
      <c r="M43" s="49"/>
    </row>
    <row r="44" spans="2:4" ht="15">
      <c r="B44" s="51"/>
      <c r="C44" s="53"/>
      <c r="D44" s="49"/>
    </row>
    <row r="45" spans="2:15" ht="15">
      <c r="B45" s="51"/>
      <c r="E45" s="45" t="s">
        <v>49</v>
      </c>
      <c r="F45" s="54"/>
      <c r="G45" s="54"/>
      <c r="H45" s="45"/>
      <c r="I45" s="46"/>
      <c r="J45" s="46"/>
      <c r="K45" s="47"/>
      <c r="L45" s="45" t="s">
        <v>50</v>
      </c>
      <c r="M45" s="46"/>
      <c r="N45" s="45"/>
      <c r="O45" s="49"/>
    </row>
    <row r="46" spans="2:15" ht="15">
      <c r="B46" s="51"/>
      <c r="E46" s="45"/>
      <c r="F46" s="54"/>
      <c r="G46" s="54"/>
      <c r="H46" s="45"/>
      <c r="I46" s="46"/>
      <c r="J46" s="46"/>
      <c r="K46" s="47"/>
      <c r="L46" s="45" t="s">
        <v>51</v>
      </c>
      <c r="M46" s="46"/>
      <c r="N46" s="45"/>
      <c r="O46" s="49"/>
    </row>
    <row r="47" spans="2:15" ht="15">
      <c r="B47" s="51"/>
      <c r="E47" s="45"/>
      <c r="F47" s="54"/>
      <c r="G47" s="54"/>
      <c r="H47" s="45"/>
      <c r="I47" s="46"/>
      <c r="J47" s="46"/>
      <c r="K47" s="47"/>
      <c r="L47" s="45"/>
      <c r="M47" s="46"/>
      <c r="N47" s="45"/>
      <c r="O47" s="49"/>
    </row>
    <row r="48" spans="2:13" ht="15">
      <c r="B48" s="51"/>
      <c r="C48" s="59" t="s">
        <v>57</v>
      </c>
      <c r="D48" s="60"/>
      <c r="E48" s="60"/>
      <c r="F48" s="61"/>
      <c r="G48" s="62"/>
      <c r="H48" s="51"/>
      <c r="I48" s="51"/>
      <c r="J48" s="51"/>
      <c r="K48" s="52"/>
      <c r="L48" s="50"/>
      <c r="M48" s="49"/>
    </row>
    <row r="49" spans="2:13" ht="15">
      <c r="B49" s="51"/>
      <c r="C49" s="45"/>
      <c r="D49" s="49"/>
      <c r="E49" s="49"/>
      <c r="F49" s="50"/>
      <c r="G49" s="51"/>
      <c r="H49" s="51"/>
      <c r="I49" s="51"/>
      <c r="J49" s="51"/>
      <c r="K49" s="52"/>
      <c r="L49" s="50"/>
      <c r="M49" s="49"/>
    </row>
    <row r="50" spans="2:14" ht="15">
      <c r="B50" s="51"/>
      <c r="C50" s="53" t="s">
        <v>52</v>
      </c>
      <c r="D50" s="54"/>
      <c r="E50" s="54"/>
      <c r="F50" s="45"/>
      <c r="G50" s="46"/>
      <c r="H50" s="46"/>
      <c r="I50" s="46"/>
      <c r="J50" s="46"/>
      <c r="K50" s="47"/>
      <c r="L50" s="45"/>
      <c r="M50" s="49"/>
      <c r="N50" t="s">
        <v>53</v>
      </c>
    </row>
    <row r="51" spans="2:13" ht="15.75" thickBot="1">
      <c r="B51" s="51"/>
      <c r="C51" s="50"/>
      <c r="D51" s="49"/>
      <c r="E51" s="49"/>
      <c r="F51" s="50"/>
      <c r="G51" s="51"/>
      <c r="H51" s="51"/>
      <c r="I51" s="51"/>
      <c r="J51" s="51"/>
      <c r="K51" s="52"/>
      <c r="L51" s="50"/>
      <c r="M51" s="49"/>
    </row>
    <row r="52" spans="2:15" ht="15.75" thickBot="1">
      <c r="B52" s="51"/>
      <c r="D52" s="55" t="s">
        <v>58</v>
      </c>
      <c r="E52" s="56"/>
      <c r="F52" s="56" t="s">
        <v>59</v>
      </c>
      <c r="G52" s="56"/>
      <c r="H52" s="56"/>
      <c r="I52" s="57"/>
      <c r="J52" s="56"/>
      <c r="K52" s="63" t="s">
        <v>60</v>
      </c>
      <c r="L52" s="56"/>
      <c r="M52" s="56"/>
      <c r="N52" s="56"/>
      <c r="O52" s="58"/>
    </row>
  </sheetData>
  <sheetProtection/>
  <mergeCells count="5">
    <mergeCell ref="C1:N1"/>
    <mergeCell ref="A7:P7"/>
    <mergeCell ref="B4:P4"/>
    <mergeCell ref="B29:P29"/>
    <mergeCell ref="O2:P2"/>
  </mergeCells>
  <hyperlinks>
    <hyperlink ref="K52" r:id="rId1" display="rudy.meuleman@telenet.be"/>
  </hyperlink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2012-01-31T20:16:41Z</cp:lastPrinted>
  <dcterms:created xsi:type="dcterms:W3CDTF">2012-01-31T20:10:11Z</dcterms:created>
  <dcterms:modified xsi:type="dcterms:W3CDTF">2012-02-03T12:59:24Z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