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<sst xmlns="http://schemas.openxmlformats.org/spreadsheetml/2006/main" count="68" uniqueCount="63">
  <si>
    <t>GEWEST BEIDE - VLAANDEREN</t>
  </si>
  <si>
    <t>sportjaar :</t>
  </si>
  <si>
    <t xml:space="preserve">DISTRICT :  </t>
  </si>
  <si>
    <t>KAMPIOENSCHAP VAN BELGIE : 4° BANDSTOTEN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</si>
  <si>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</si>
  <si>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</si>
  <si>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</si>
  <si>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</si>
  <si>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</si>
  <si>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</si>
  <si>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</si>
  <si>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</si>
  <si>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</si>
  <si>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</si>
  <si>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</si>
  <si>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Poule BVG</t>
  </si>
  <si>
    <t>DE RUDDER Willy</t>
  </si>
  <si>
    <t>KBCAW</t>
  </si>
  <si>
    <t>VAN MOL William</t>
  </si>
  <si>
    <t>BvG</t>
  </si>
  <si>
    <t>WIELEMANS Gustaaf</t>
  </si>
  <si>
    <t>UN</t>
  </si>
  <si>
    <t>DELTENRE Pascal</t>
  </si>
  <si>
    <t>RV</t>
  </si>
  <si>
    <t>Poule KKOTM</t>
  </si>
  <si>
    <t>JANSSENS Marcel</t>
  </si>
  <si>
    <t>KOTM</t>
  </si>
  <si>
    <t>LANDRIEU Jan</t>
  </si>
  <si>
    <t>DE MEYER Erik</t>
  </si>
  <si>
    <t>COSYNS Marc</t>
  </si>
  <si>
    <t>Poule KEWH</t>
  </si>
  <si>
    <t>DE BAETS Danny</t>
  </si>
  <si>
    <t>K. EBC</t>
  </si>
  <si>
    <t>VAN ACKER Johan</t>
  </si>
  <si>
    <t>EWH</t>
  </si>
  <si>
    <t>VAN LANCKER Pierre</t>
  </si>
  <si>
    <t>VAN DE CASTEELE Henri</t>
  </si>
  <si>
    <t>DISTRICTFINALE</t>
  </si>
  <si>
    <t>* DEELNEMERS</t>
  </si>
  <si>
    <t xml:space="preserve">Al deze wedstrijden worden gespeeld in </t>
  </si>
  <si>
    <t>K. BC. ELK WEIRD'HEM . Markt 16    9900  Eeklo</t>
  </si>
  <si>
    <t>Tel: 0</t>
  </si>
  <si>
    <t>9/ 377 33 47</t>
  </si>
  <si>
    <t xml:space="preserve">Op  za. 4 feb. 2012    </t>
  </si>
  <si>
    <t>om 14u00</t>
  </si>
  <si>
    <t>* TE SPELEN PUNTEN</t>
  </si>
  <si>
    <t>Wedstrijdpunten boven minimumgemiddelde</t>
  </si>
  <si>
    <t>Wedstrijdpunten onder minimumgemiddelde</t>
  </si>
  <si>
    <t>* WEDSTRIJDROOSTER</t>
  </si>
  <si>
    <t>1-4    2- 3           V1 - W2    V2 - W1           V1-V2     W1-W2</t>
  </si>
  <si>
    <t xml:space="preserve">* WEDSTRIJDLEIDING : </t>
  </si>
  <si>
    <t>Van Acker Johan   of afgevaardigde</t>
  </si>
  <si>
    <t>SPORTKLEDIJ VERPLICHT</t>
  </si>
  <si>
    <t>Laken SIMONIS</t>
  </si>
  <si>
    <t>Ballen SUPER ARAMITH</t>
  </si>
  <si>
    <t>UITSLAGEN BINNEN 48 UUR NAAR DSB</t>
  </si>
  <si>
    <t xml:space="preserve">DE EERSTE SPEELT DE GEWESTELIJKE FINALE TIJDENS  Week-End 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</si>
  <si>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</si>
  <si>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 xml:space="preserve">Meuleman Rudy           0486 / 36 92 21           rudy.meuleman@telenet.be   </t>
  </si>
  <si>
    <t>17/19 mrt 2012</t>
  </si>
  <si>
    <t>GENT</t>
  </si>
  <si>
    <t>2011-2012</t>
  </si>
  <si>
    <t>VFF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</si>
</sst>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9" fillId="21" borderId="10" xfId="59" applyFont="1" applyFill="1" applyBorder="1" applyAlignment="1">
      <alignment horizontal="left"/>
      <protection/>
    </xf>
    <xf numFmtId="0" fontId="19" fillId="20" borderId="11" xfId="59" applyFont="1" applyFill="1" applyBorder="1" applyAlignment="1">
      <alignment horizontal="center"/>
      <protection/>
    </xf>
    <xf numFmtId="0" fontId="21" fillId="20" borderId="11" xfId="59" applyFont="1" applyFill="1" applyBorder="1" applyAlignment="1">
      <alignment horizontal="center"/>
      <protection/>
    </xf>
    <xf numFmtId="0" fontId="21" fillId="20" borderId="12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left"/>
      <protection/>
    </xf>
    <xf numFmtId="0" fontId="19" fillId="20" borderId="0" xfId="59" applyFont="1" applyFill="1" applyBorder="1" applyAlignment="1">
      <alignment horizontal="center"/>
      <protection/>
    </xf>
    <xf numFmtId="0" fontId="21" fillId="20" borderId="0" xfId="59" applyFont="1" applyFill="1" applyBorder="1" applyAlignment="1">
      <alignment horizontal="left"/>
      <protection/>
    </xf>
    <xf numFmtId="0" fontId="22" fillId="20" borderId="0" xfId="59" applyFont="1" applyFill="1" applyBorder="1" applyAlignment="1">
      <alignment horizontal="left"/>
      <protection/>
    </xf>
    <xf numFmtId="0" fontId="23" fillId="20" borderId="0" xfId="59" applyFont="1" applyFill="1" applyBorder="1">
      <alignment/>
      <protection/>
    </xf>
    <xf numFmtId="0" fontId="21" fillId="20" borderId="0" xfId="59" applyFont="1" applyFill="1" applyBorder="1" applyAlignment="1">
      <alignment horizontal="center"/>
      <protection/>
    </xf>
    <xf numFmtId="1" fontId="21" fillId="20" borderId="0" xfId="59" applyNumberFormat="1" applyFont="1" applyFill="1" applyBorder="1" applyAlignment="1">
      <alignment horizontal="center"/>
      <protection/>
    </xf>
    <xf numFmtId="172" fontId="21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/>
    </xf>
    <xf numFmtId="0" fontId="24" fillId="21" borderId="13" xfId="59" applyFont="1" applyFill="1" applyBorder="1" applyAlignment="1">
      <alignment horizontal="left"/>
      <protection/>
    </xf>
    <xf numFmtId="0" fontId="24" fillId="20" borderId="0" xfId="59" applyFont="1" applyFill="1" applyBorder="1" applyAlignment="1">
      <alignment horizontal="center"/>
      <protection/>
    </xf>
    <xf numFmtId="0" fontId="24" fillId="20" borderId="0" xfId="59" applyFont="1" applyFill="1" applyBorder="1" applyAlignment="1">
      <alignment horizontal="left"/>
      <protection/>
    </xf>
    <xf numFmtId="0" fontId="20" fillId="20" borderId="0" xfId="59" applyFont="1" applyFill="1" applyBorder="1" applyAlignment="1">
      <alignment horizontal="left"/>
      <protection/>
    </xf>
    <xf numFmtId="0" fontId="20" fillId="20" borderId="0" xfId="59" applyFont="1" applyFill="1" applyBorder="1">
      <alignment/>
      <protection/>
    </xf>
    <xf numFmtId="0" fontId="20" fillId="20" borderId="0" xfId="59" applyFont="1" applyFill="1" applyBorder="1" applyAlignment="1">
      <alignment horizontal="center"/>
      <protection/>
    </xf>
    <xf numFmtId="1" fontId="20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 horizontal="center"/>
    </xf>
    <xf numFmtId="0" fontId="0" fillId="20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9" applyFont="1" applyFill="1" applyBorder="1" applyAlignment="1">
      <alignment horizontal="left"/>
      <protection/>
    </xf>
    <xf numFmtId="0" fontId="27" fillId="0" borderId="0" xfId="59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1" fontId="0" fillId="0" borderId="16" xfId="0" applyNumberForma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9" applyFont="1" applyAlignment="1">
      <alignment horizontal="left"/>
      <protection/>
    </xf>
    <xf numFmtId="0" fontId="30" fillId="0" borderId="0" xfId="59" applyFont="1" applyAlignment="1">
      <alignment horizontal="center"/>
      <protection/>
    </xf>
    <xf numFmtId="1" fontId="30" fillId="0" borderId="0" xfId="59" applyNumberFormat="1" applyFont="1" applyAlignment="1">
      <alignment horizontal="center"/>
      <protection/>
    </xf>
    <xf numFmtId="0" fontId="30" fillId="0" borderId="0" xfId="59" applyFont="1" applyAlignment="1">
      <alignment horizontal="right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1" fontId="12" fillId="0" borderId="0" xfId="59" applyNumberFormat="1" applyFont="1" applyAlignment="1">
      <alignment horizontal="center"/>
      <protection/>
    </xf>
    <xf numFmtId="0" fontId="32" fillId="0" borderId="0" xfId="59" applyFont="1" applyAlignment="1">
      <alignment horizontal="left"/>
      <protection/>
    </xf>
    <xf numFmtId="0" fontId="30" fillId="0" borderId="0" xfId="59" applyFont="1">
      <alignment/>
      <protection/>
    </xf>
    <xf numFmtId="0" fontId="21" fillId="0" borderId="17" xfId="59" applyFont="1" applyBorder="1" applyAlignment="1">
      <alignment horizontal="left"/>
      <protection/>
    </xf>
    <xf numFmtId="0" fontId="23" fillId="0" borderId="18" xfId="59" applyFont="1" applyBorder="1" applyAlignment="1">
      <alignment horizontal="center"/>
      <protection/>
    </xf>
    <xf numFmtId="0" fontId="23" fillId="0" borderId="18" xfId="59" applyFont="1" applyBorder="1" applyAlignment="1">
      <alignment horizontal="left"/>
      <protection/>
    </xf>
    <xf numFmtId="1" fontId="23" fillId="0" borderId="18" xfId="59" applyNumberFormat="1" applyFont="1" applyBorder="1" applyAlignment="1">
      <alignment horizontal="center"/>
      <protection/>
    </xf>
    <xf numFmtId="0" fontId="23" fillId="0" borderId="19" xfId="59" applyFont="1" applyBorder="1" applyAlignment="1">
      <alignment horizontal="center"/>
      <protection/>
    </xf>
    <xf numFmtId="0" fontId="20" fillId="20" borderId="11" xfId="59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5" fillId="20" borderId="20" xfId="0" applyFont="1" applyFill="1" applyBorder="1" applyAlignment="1">
      <alignment horizontal="center"/>
    </xf>
    <xf numFmtId="0" fontId="25" fillId="20" borderId="21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4" fontId="21" fillId="20" borderId="0" xfId="59" applyNumberFormat="1" applyFont="1" applyFill="1" applyBorder="1" applyAlignment="1">
      <alignment horizontal="center"/>
      <protection/>
    </xf>
    <xf numFmtId="11" fontId="21" fillId="20" borderId="14" xfId="59" applyNumberFormat="1" applyFont="1" applyFill="1" applyBorder="1" applyAlignment="1">
      <alignment horizontal="center"/>
      <protection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34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1-2012\09%20CRITERIA%20INVULBLADEN\Uitslagen%20VR%20en%20kal%20DF%20%202011-2012%20gebruiken\bandstoten%20KB\VL_V_%204%20band%20k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B705" t="str">
            <v>VAN HAMME Gunther 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 topLeftCell="B1">
      <selection activeCell="U42" sqref="U42"/>
    </sheetView>
  </sheetViews>
  <sheetFormatPr defaultColWidth="9.140625" defaultRowHeight="15"/>
  <cols>
    <col min="1" max="1" width="3.140625" style="0" hidden="1" customWidth="1"/>
    <col min="2" max="2" width="6.28125" style="24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28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4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62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3" t="s">
        <v>1</v>
      </c>
      <c r="P1" s="4" t="s">
        <v>61</v>
      </c>
    </row>
    <row r="2" spans="1:16" ht="15">
      <c r="A2" s="5"/>
      <c r="B2" s="6"/>
      <c r="C2" s="7" t="s">
        <v>2</v>
      </c>
      <c r="D2" s="8" t="s">
        <v>60</v>
      </c>
      <c r="E2" s="9"/>
      <c r="F2" s="7"/>
      <c r="G2" s="10"/>
      <c r="H2" s="10"/>
      <c r="I2" s="10"/>
      <c r="J2" s="10"/>
      <c r="K2" s="11"/>
      <c r="L2" s="12"/>
      <c r="M2" s="13"/>
      <c r="N2" s="13"/>
      <c r="O2" s="67">
        <f ca="1">TODAY()</f>
        <v>40932</v>
      </c>
      <c r="P2" s="68"/>
    </row>
    <row r="3" spans="1:16" ht="15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13"/>
      <c r="N3" s="13"/>
      <c r="O3" s="21"/>
      <c r="P3" s="22"/>
    </row>
    <row r="4" spans="1:16" ht="15.75" thickBot="1">
      <c r="A4" s="23"/>
      <c r="B4" s="64" t="s">
        <v>3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</row>
    <row r="5" spans="3:6" ht="12.75" customHeight="1">
      <c r="C5" s="25" t="s">
        <v>4</v>
      </c>
      <c r="D5" s="26"/>
      <c r="E5" s="26"/>
      <c r="F5" s="27"/>
    </row>
    <row r="6" ht="6" customHeight="1"/>
    <row r="7" spans="1:16" ht="18.75">
      <c r="A7" s="63" t="s">
        <v>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ht="9.75" customHeight="1"/>
    <row r="9" spans="2:15" ht="11.25" customHeight="1">
      <c r="B9"/>
      <c r="C9" s="29" t="s">
        <v>6</v>
      </c>
      <c r="D9" s="29" t="s">
        <v>7</v>
      </c>
      <c r="E9" s="29"/>
      <c r="F9" s="29" t="s">
        <v>8</v>
      </c>
      <c r="G9" s="29"/>
      <c r="H9" s="29"/>
      <c r="I9" s="24"/>
      <c r="J9" s="29" t="s">
        <v>9</v>
      </c>
      <c r="K9" s="30" t="s">
        <v>10</v>
      </c>
      <c r="L9" s="29" t="s">
        <v>11</v>
      </c>
      <c r="M9" s="29" t="s">
        <v>12</v>
      </c>
      <c r="N9" s="29" t="s">
        <v>13</v>
      </c>
      <c r="O9" s="29" t="s">
        <v>14</v>
      </c>
    </row>
    <row r="10" spans="2:15" ht="8.25" customHeight="1">
      <c r="B10"/>
      <c r="C10" s="29"/>
      <c r="D10" s="29"/>
      <c r="E10" s="29"/>
      <c r="F10" s="29"/>
      <c r="G10" s="29"/>
      <c r="H10" s="29"/>
      <c r="I10" s="24"/>
      <c r="J10" s="29"/>
      <c r="K10" s="30"/>
      <c r="L10" s="29"/>
      <c r="M10" s="29"/>
      <c r="N10" s="29"/>
      <c r="O10" s="29"/>
    </row>
    <row r="11" spans="2:15" ht="14.25" customHeight="1">
      <c r="B11"/>
      <c r="C11" s="29"/>
      <c r="D11" s="29" t="s">
        <v>15</v>
      </c>
      <c r="E11" s="29"/>
      <c r="F11" s="29"/>
      <c r="G11" s="29"/>
      <c r="H11" s="29"/>
      <c r="I11" s="24"/>
      <c r="J11" s="29"/>
      <c r="K11" s="30"/>
      <c r="L11" s="29"/>
      <c r="M11" s="29"/>
      <c r="N11" s="29"/>
      <c r="O11" s="29"/>
    </row>
    <row r="12" spans="2:15" ht="9.75" customHeight="1">
      <c r="B12"/>
      <c r="C12" s="29"/>
      <c r="D12" s="29"/>
      <c r="E12" s="29"/>
      <c r="F12" s="29"/>
      <c r="G12" s="29"/>
      <c r="H12" s="29"/>
      <c r="I12" s="24"/>
      <c r="J12" s="29"/>
      <c r="K12" s="30"/>
      <c r="L12" s="29"/>
      <c r="M12" s="29"/>
      <c r="N12" s="29"/>
      <c r="O12" s="29"/>
    </row>
    <row r="13" spans="2:15" ht="15">
      <c r="B13">
        <f>B9+1</f>
        <v>1</v>
      </c>
      <c r="C13" s="31">
        <v>8165</v>
      </c>
      <c r="D13" s="32" t="s">
        <v>16</v>
      </c>
      <c r="F13" s="24" t="s">
        <v>17</v>
      </c>
      <c r="J13" s="24">
        <v>6</v>
      </c>
      <c r="K13" s="33">
        <v>146</v>
      </c>
      <c r="L13" s="24">
        <v>79</v>
      </c>
      <c r="M13" s="34">
        <v>1.847601265822785</v>
      </c>
      <c r="N13" s="24">
        <v>10</v>
      </c>
      <c r="O13" s="24" t="str">
        <f>IF(M13&lt;1.75,"OG",IF(AND(M13&gt;=1.75,M13&lt;2.5),"MG",IF(AND(M13&gt;=2.5,M13&lt;3.5),"PR",IF(AND(M13&gt;=3.5,M13&lt;5),"DPR",IF(AND(M13&gt;=5,M13&lt;7.5),"DRPR","")))))</f>
        <v>MG</v>
      </c>
    </row>
    <row r="14" spans="2:15" ht="15">
      <c r="B14">
        <f>B13+1</f>
        <v>2</v>
      </c>
      <c r="C14" s="31">
        <v>4932</v>
      </c>
      <c r="D14" s="32" t="s">
        <v>18</v>
      </c>
      <c r="F14" s="24" t="s">
        <v>19</v>
      </c>
      <c r="J14" s="24">
        <v>4</v>
      </c>
      <c r="K14" s="33">
        <v>148</v>
      </c>
      <c r="L14" s="24">
        <v>84</v>
      </c>
      <c r="M14" s="34">
        <v>1.761404761904762</v>
      </c>
      <c r="N14" s="24">
        <v>12</v>
      </c>
      <c r="O14" s="24" t="str">
        <f>IF(M14&lt;1.75,"OG",IF(AND(M14&gt;=1.75,M14&lt;2.5),"MG",IF(AND(M14&gt;=2.5,M14&lt;3.5),"PR",IF(AND(M14&gt;=3.5,M14&lt;5),"DPR",IF(AND(M14&gt;=5,M14&lt;7.5),"DRPR","")))))</f>
        <v>MG</v>
      </c>
    </row>
    <row r="15" spans="2:15" ht="15">
      <c r="B15">
        <f>B14+1</f>
        <v>3</v>
      </c>
      <c r="C15" s="31">
        <v>7471</v>
      </c>
      <c r="D15" s="32" t="s">
        <v>20</v>
      </c>
      <c r="F15" s="24" t="s">
        <v>21</v>
      </c>
      <c r="J15" s="24">
        <v>4</v>
      </c>
      <c r="K15" s="33">
        <v>140</v>
      </c>
      <c r="L15" s="24">
        <v>98</v>
      </c>
      <c r="M15" s="34">
        <v>1.4280714285714287</v>
      </c>
      <c r="N15" s="24">
        <v>12</v>
      </c>
      <c r="O15" s="24" t="str">
        <f>IF(M15&lt;1.75,"OG",IF(AND(M15&gt;=1.75,M15&lt;2.5),"MG",IF(AND(M15&gt;=2.5,M15&lt;3.5),"PR",IF(AND(M15&gt;=3.5,M15&lt;5),"DPR",IF(AND(M15&gt;=5,M15&lt;7.5),"DRPR","")))))</f>
        <v>OG</v>
      </c>
    </row>
    <row r="16" spans="2:15" ht="15">
      <c r="B16">
        <f>B15+1</f>
        <v>4</v>
      </c>
      <c r="C16" s="31">
        <v>8886</v>
      </c>
      <c r="D16" s="32" t="s">
        <v>22</v>
      </c>
      <c r="F16" s="24" t="s">
        <v>23</v>
      </c>
      <c r="J16" s="24">
        <v>2</v>
      </c>
      <c r="K16" s="33">
        <v>143</v>
      </c>
      <c r="L16" s="24">
        <v>103</v>
      </c>
      <c r="M16" s="34">
        <v>1.387849514563107</v>
      </c>
      <c r="N16" s="24">
        <v>8</v>
      </c>
      <c r="O16" s="24" t="str">
        <f>IF(M16&lt;1.75,"OG",IF(AND(M16&gt;=1.75,M16&lt;2.5),"MG",IF(AND(M16&gt;=2.5,M16&lt;3.5),"PR",IF(AND(M16&gt;=3.5,M16&lt;5),"DPR",IF(AND(M16&gt;=5,M16&lt;7.5),"DRPR","")))))</f>
        <v>OG</v>
      </c>
    </row>
    <row r="17" spans="2:14" ht="9" customHeight="1">
      <c r="B17"/>
      <c r="C17" s="31"/>
      <c r="D17" s="32"/>
      <c r="F17" s="24"/>
      <c r="J17" s="24"/>
      <c r="K17" s="33"/>
      <c r="L17" s="24"/>
      <c r="M17" s="34"/>
      <c r="N17" s="24"/>
    </row>
    <row r="18" spans="2:14" ht="15">
      <c r="B18"/>
      <c r="C18" s="31"/>
      <c r="D18" s="29" t="s">
        <v>24</v>
      </c>
      <c r="F18" s="24"/>
      <c r="J18" s="24"/>
      <c r="K18" s="33"/>
      <c r="L18" s="24"/>
      <c r="M18" s="34"/>
      <c r="N18" s="24"/>
    </row>
    <row r="19" spans="2:14" ht="10.5" customHeight="1">
      <c r="B19"/>
      <c r="C19" s="31"/>
      <c r="D19" s="32"/>
      <c r="F19" s="24"/>
      <c r="J19" s="24"/>
      <c r="K19" s="33"/>
      <c r="L19" s="24"/>
      <c r="M19" s="34"/>
      <c r="N19" s="24"/>
    </row>
    <row r="20" spans="2:15" ht="15">
      <c r="B20">
        <v>1</v>
      </c>
      <c r="C20" s="31">
        <v>4617</v>
      </c>
      <c r="D20" s="32" t="s">
        <v>25</v>
      </c>
      <c r="F20" s="24" t="s">
        <v>26</v>
      </c>
      <c r="J20" s="24">
        <v>6</v>
      </c>
      <c r="K20" s="33">
        <v>129.5</v>
      </c>
      <c r="L20" s="24">
        <v>77</v>
      </c>
      <c r="M20" s="34">
        <v>1.681318181818182</v>
      </c>
      <c r="N20" s="24">
        <v>9</v>
      </c>
      <c r="O20" s="24" t="str">
        <f>IF(M20&lt;1.75,"OG",IF(AND(M20&gt;=1.75,M20&lt;2.5),"MG",IF(AND(M20&gt;=2.5,M20&lt;3.5),"PR",IF(AND(M20&gt;=3.5,M20&lt;5),"DPR",IF(AND(M20&gt;=5,M20&lt;7.5),"DRPR","")))))</f>
        <v>OG</v>
      </c>
    </row>
    <row r="21" spans="2:15" ht="15">
      <c r="B21">
        <f>B20+1</f>
        <v>2</v>
      </c>
      <c r="C21" s="31">
        <v>8125</v>
      </c>
      <c r="D21" s="32" t="s">
        <v>27</v>
      </c>
      <c r="F21" s="24" t="s">
        <v>23</v>
      </c>
      <c r="J21" s="24">
        <v>4</v>
      </c>
      <c r="K21" s="33">
        <v>126</v>
      </c>
      <c r="L21" s="24">
        <v>80</v>
      </c>
      <c r="M21" s="34">
        <v>1.5745</v>
      </c>
      <c r="N21" s="24">
        <v>11</v>
      </c>
      <c r="O21" s="24" t="str">
        <f>IF(M21&lt;1.75,"OG",IF(AND(M21&gt;=1.75,M21&lt;2.5),"MG",IF(AND(M21&gt;=2.5,M21&lt;3.5),"PR",IF(AND(M21&gt;=3.5,M21&lt;5),"DPR",IF(AND(M21&gt;=5,M21&lt;7.5),"DRPR","")))))</f>
        <v>OG</v>
      </c>
    </row>
    <row r="22" spans="2:15" ht="15">
      <c r="B22">
        <f>B21+1</f>
        <v>3</v>
      </c>
      <c r="C22" s="31">
        <v>8888</v>
      </c>
      <c r="D22" s="32" t="s">
        <v>28</v>
      </c>
      <c r="F22" s="24" t="s">
        <v>23</v>
      </c>
      <c r="J22" s="24">
        <v>4</v>
      </c>
      <c r="K22" s="33">
        <v>114.625</v>
      </c>
      <c r="L22" s="24">
        <v>89</v>
      </c>
      <c r="M22" s="34">
        <v>1.2874213483146069</v>
      </c>
      <c r="N22" s="24">
        <v>8</v>
      </c>
      <c r="O22" s="24" t="str">
        <f>IF(M22&lt;1.75,"OG",IF(AND(M22&gt;=1.75,M22&lt;2.5),"MG",IF(AND(M22&gt;=2.5,M22&lt;3.5),"PR",IF(AND(M22&gt;=3.5,M22&lt;5),"DPR",IF(AND(M22&gt;=5,M22&lt;7.5),"DRPR","")))))</f>
        <v>OG</v>
      </c>
    </row>
    <row r="23" spans="2:15" ht="15">
      <c r="B23">
        <f>B22+1</f>
        <v>4</v>
      </c>
      <c r="C23" s="31">
        <v>8352</v>
      </c>
      <c r="D23" s="32" t="s">
        <v>29</v>
      </c>
      <c r="F23" s="24" t="s">
        <v>17</v>
      </c>
      <c r="J23" s="24">
        <v>2</v>
      </c>
      <c r="K23" s="33">
        <v>133.875</v>
      </c>
      <c r="L23" s="24">
        <v>78</v>
      </c>
      <c r="M23" s="34">
        <v>1.7158461538461538</v>
      </c>
      <c r="N23" s="24">
        <v>17</v>
      </c>
      <c r="O23" s="24" t="str">
        <f>IF(M23&lt;1.75,"OG",IF(AND(M23&gt;=1.75,M23&lt;2.5),"MG",IF(AND(M23&gt;=2.5,M23&lt;3.5),"PR",IF(AND(M23&gt;=3.5,M23&lt;5),"DPR",IF(AND(M23&gt;=5,M23&lt;7.5),"DRPR","")))))</f>
        <v>OG</v>
      </c>
    </row>
    <row r="24" spans="2:14" ht="9" customHeight="1">
      <c r="B24"/>
      <c r="C24" s="31"/>
      <c r="D24" s="32"/>
      <c r="F24" s="24"/>
      <c r="J24" s="24"/>
      <c r="K24" s="33"/>
      <c r="L24" s="24"/>
      <c r="M24" s="34"/>
      <c r="N24" s="24"/>
    </row>
    <row r="25" spans="2:14" ht="15">
      <c r="B25"/>
      <c r="C25" s="31"/>
      <c r="D25" s="29" t="s">
        <v>30</v>
      </c>
      <c r="F25" s="24"/>
      <c r="J25" s="24"/>
      <c r="K25" s="33"/>
      <c r="L25" s="24"/>
      <c r="M25" s="34"/>
      <c r="N25" s="24"/>
    </row>
    <row r="26" spans="2:14" ht="9.75" customHeight="1">
      <c r="B26"/>
      <c r="C26" s="31"/>
      <c r="D26" s="32"/>
      <c r="F26" s="24"/>
      <c r="J26" s="24"/>
      <c r="K26" s="33"/>
      <c r="L26" s="24"/>
      <c r="M26" s="34"/>
      <c r="N26" s="24"/>
    </row>
    <row r="27" spans="2:15" ht="15">
      <c r="B27">
        <v>1</v>
      </c>
      <c r="C27" s="31">
        <v>4472</v>
      </c>
      <c r="D27" s="32" t="s">
        <v>31</v>
      </c>
      <c r="F27" s="24" t="s">
        <v>32</v>
      </c>
      <c r="J27" s="24">
        <v>7</v>
      </c>
      <c r="K27" s="33">
        <v>140</v>
      </c>
      <c r="L27" s="24">
        <v>77</v>
      </c>
      <c r="M27" s="34">
        <v>1.8176818181818182</v>
      </c>
      <c r="N27" s="24">
        <v>9</v>
      </c>
      <c r="O27" s="24" t="str">
        <f>IF(M27&lt;1.75,"OG",IF(AND(M27&gt;=1.75,M27&lt;2.5),"MG",IF(AND(M27&gt;=2.5,M27&lt;3.5),"PR",IF(AND(M27&gt;=3.5,M27&lt;5),"DPR",IF(AND(M27&gt;=5,M27&lt;7.5),"DRPR","")))))</f>
        <v>MG</v>
      </c>
    </row>
    <row r="28" spans="2:15" ht="15">
      <c r="B28">
        <f>B27+1</f>
        <v>2</v>
      </c>
      <c r="C28" s="31">
        <v>7312</v>
      </c>
      <c r="D28" s="32" t="s">
        <v>33</v>
      </c>
      <c r="F28" s="24" t="s">
        <v>34</v>
      </c>
      <c r="J28" s="24">
        <v>4</v>
      </c>
      <c r="K28" s="33">
        <v>127.75</v>
      </c>
      <c r="L28" s="24">
        <v>68</v>
      </c>
      <c r="M28" s="34">
        <v>1.8781764705882353</v>
      </c>
      <c r="N28" s="24">
        <v>11</v>
      </c>
      <c r="O28" s="24" t="str">
        <f>IF(M28&lt;1.75,"OG",IF(AND(M28&gt;=1.75,M28&lt;2.5),"MG",IF(AND(M28&gt;=2.5,M28&lt;3.5),"PR",IF(AND(M28&gt;=3.5,M28&lt;5),"DPR",IF(AND(M28&gt;=5,M28&lt;7.5),"DRPR","")))))</f>
        <v>MG</v>
      </c>
    </row>
    <row r="29" spans="2:15" ht="15">
      <c r="B29">
        <f>B28+1</f>
        <v>3</v>
      </c>
      <c r="C29" s="31">
        <v>4490</v>
      </c>
      <c r="D29" s="32" t="s">
        <v>35</v>
      </c>
      <c r="F29" s="24" t="s">
        <v>21</v>
      </c>
      <c r="J29" s="24">
        <v>4</v>
      </c>
      <c r="K29" s="33">
        <v>124.25</v>
      </c>
      <c r="L29" s="24">
        <v>75</v>
      </c>
      <c r="M29" s="34">
        <v>1.6561666666666668</v>
      </c>
      <c r="N29" s="24">
        <v>11</v>
      </c>
      <c r="O29" s="24" t="str">
        <f>IF(M29&lt;1.75,"OG",IF(AND(M29&gt;=1.75,M29&lt;2.5),"MG",IF(AND(M29&gt;=2.5,M29&lt;3.5),"PR",IF(AND(M29&gt;=3.5,M29&lt;5),"DPR",IF(AND(M29&gt;=5,M29&lt;7.5),"DRPR","")))))</f>
        <v>OG</v>
      </c>
    </row>
    <row r="30" spans="2:15" ht="15">
      <c r="B30">
        <f>B29+1</f>
        <v>4</v>
      </c>
      <c r="C30" s="31">
        <v>7477</v>
      </c>
      <c r="D30" s="32" t="s">
        <v>36</v>
      </c>
      <c r="F30" s="24" t="s">
        <v>17</v>
      </c>
      <c r="J30" s="24">
        <v>1</v>
      </c>
      <c r="K30" s="33">
        <v>121.625</v>
      </c>
      <c r="L30" s="24">
        <v>86</v>
      </c>
      <c r="M30" s="34">
        <v>1.4137441860465116</v>
      </c>
      <c r="N30" s="24">
        <v>12</v>
      </c>
      <c r="O30" s="24" t="str">
        <f>IF(M30&lt;1.75,"OG",IF(AND(M30&gt;=1.75,M30&lt;2.5),"MG",IF(AND(M30&gt;=2.5,M30&lt;3.5),"PR",IF(AND(M30&gt;=3.5,M30&lt;5),"DPR",IF(AND(M30&gt;=5,M30&lt;7.5),"DRPR","")))))</f>
        <v>OG</v>
      </c>
    </row>
    <row r="31" spans="2:16" ht="15">
      <c r="B31" s="35"/>
      <c r="C31" s="36"/>
      <c r="D31" s="37"/>
      <c r="E31" s="35"/>
      <c r="F31" s="36"/>
      <c r="G31" s="35"/>
      <c r="H31" s="35"/>
      <c r="I31" s="35"/>
      <c r="J31" s="36"/>
      <c r="K31" s="38"/>
      <c r="L31" s="36"/>
      <c r="M31" s="39"/>
      <c r="N31" s="36"/>
      <c r="O31" s="36"/>
      <c r="P31" s="35"/>
    </row>
    <row r="32" ht="9" customHeight="1"/>
    <row r="33" ht="9" customHeight="1"/>
    <row r="34" spans="2:16" ht="23.25">
      <c r="B34" s="66" t="s">
        <v>37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2:16" ht="15">
      <c r="B35" s="40" t="s">
        <v>38</v>
      </c>
      <c r="D35" s="41"/>
      <c r="O35"/>
      <c r="P35" s="24"/>
    </row>
    <row r="36" spans="2:16" ht="15">
      <c r="B36">
        <v>1</v>
      </c>
      <c r="C36" s="31">
        <v>7312</v>
      </c>
      <c r="D36" s="32" t="str">
        <f>VLOOKUP(C36,'[2]LEDEN'!A:C,2,FALSE)</f>
        <v>VAN ACKER Johan</v>
      </c>
      <c r="F36" s="24" t="str">
        <f>VLOOKUP(C36,'[2]LEDEN'!A:C,3,FALSE)</f>
        <v>EWH</v>
      </c>
      <c r="H36" t="s">
        <v>39</v>
      </c>
      <c r="O36"/>
      <c r="P36" s="24"/>
    </row>
    <row r="37" spans="2:16" ht="15">
      <c r="B37">
        <v>2</v>
      </c>
      <c r="C37" s="24">
        <v>4472</v>
      </c>
      <c r="D37" s="32" t="str">
        <f>VLOOKUP(C37,'[2]LEDEN'!A:C,2,FALSE)</f>
        <v>DE BAETS Danny</v>
      </c>
      <c r="F37" s="24" t="str">
        <f>VLOOKUP(C37,'[2]LEDEN'!A:C,3,FALSE)</f>
        <v>K. EBC</v>
      </c>
      <c r="H37" s="42" t="s">
        <v>40</v>
      </c>
      <c r="I37" s="42"/>
      <c r="J37" s="42"/>
      <c r="K37" s="43"/>
      <c r="L37" s="42"/>
      <c r="M37" s="42"/>
      <c r="N37" s="42"/>
      <c r="O37" s="42"/>
      <c r="P37" s="24"/>
    </row>
    <row r="38" spans="2:16" ht="15">
      <c r="B38">
        <v>3</v>
      </c>
      <c r="C38" s="69">
        <v>4932</v>
      </c>
      <c r="D38" s="70" t="str">
        <f>VLOOKUP(C38,'[2]LEDEN'!A:C,2,FALSE)</f>
        <v>VAN MOL William</v>
      </c>
      <c r="E38" s="71"/>
      <c r="F38" s="69" t="str">
        <f>VLOOKUP(C38,'[2]LEDEN'!A:C,3,FALSE)</f>
        <v>BvG</v>
      </c>
      <c r="H38" t="s">
        <v>41</v>
      </c>
      <c r="J38" t="s">
        <v>42</v>
      </c>
      <c r="O38"/>
      <c r="P38" s="24"/>
    </row>
    <row r="39" spans="2:16" ht="15">
      <c r="B39">
        <v>4</v>
      </c>
      <c r="C39" s="24">
        <v>4617</v>
      </c>
      <c r="D39" s="32" t="str">
        <f>VLOOKUP(C39,'[2]LEDEN'!A:C,2,FALSE)</f>
        <v>JANSSENS Marcel</v>
      </c>
      <c r="F39" s="24" t="str">
        <f>VLOOKUP(C39,'[2]LEDEN'!A:C,3,FALSE)</f>
        <v>KOTM</v>
      </c>
      <c r="H39" s="42" t="s">
        <v>43</v>
      </c>
      <c r="I39" s="42"/>
      <c r="J39" s="42"/>
      <c r="K39" s="43"/>
      <c r="L39" s="42" t="s">
        <v>44</v>
      </c>
      <c r="M39" s="42"/>
      <c r="O39"/>
      <c r="P39" s="24"/>
    </row>
    <row r="40" spans="2:16" ht="6.75" customHeight="1">
      <c r="B40"/>
      <c r="C40" s="24"/>
      <c r="D40" s="32"/>
      <c r="F40" s="24"/>
      <c r="H40" s="42"/>
      <c r="I40" s="42"/>
      <c r="J40" s="42"/>
      <c r="K40" s="43"/>
      <c r="L40" s="42"/>
      <c r="M40" s="42"/>
      <c r="O40"/>
      <c r="P40" s="24"/>
    </row>
    <row r="41" spans="2:16" ht="15">
      <c r="B41"/>
      <c r="C41" s="72">
        <v>8165</v>
      </c>
      <c r="D41" s="73" t="str">
        <f>VLOOKUP(C41,'[2]LEDEN'!A:C,2,FALSE)</f>
        <v>DE RUDDER Willy</v>
      </c>
      <c r="E41" s="74"/>
      <c r="F41" s="72" t="str">
        <f>VLOOKUP(C41,'[2]LEDEN'!A:C,3,FALSE)</f>
        <v>KBCAW</v>
      </c>
      <c r="G41" s="74"/>
      <c r="H41" s="75" t="s">
        <v>62</v>
      </c>
      <c r="I41" s="75"/>
      <c r="J41" s="42"/>
      <c r="K41" s="43"/>
      <c r="L41" s="42"/>
      <c r="M41" s="42"/>
      <c r="O41"/>
      <c r="P41" s="24"/>
    </row>
    <row r="42" spans="2:16" ht="15">
      <c r="B42"/>
      <c r="C42" s="24"/>
      <c r="O42"/>
      <c r="P42" s="24"/>
    </row>
    <row r="43" spans="2:16" ht="15">
      <c r="B43" s="44" t="s">
        <v>45</v>
      </c>
      <c r="C43" s="24"/>
      <c r="E43" s="45">
        <v>40</v>
      </c>
      <c r="O43"/>
      <c r="P43" s="24"/>
    </row>
    <row r="44" spans="2:16" ht="9.75" customHeight="1">
      <c r="B44"/>
      <c r="C44" s="24"/>
      <c r="O44"/>
      <c r="P44" s="24"/>
    </row>
    <row r="45" spans="2:16" ht="15">
      <c r="B45" s="45" t="s">
        <v>57</v>
      </c>
      <c r="C45" s="24"/>
      <c r="E45" s="46" t="s">
        <v>46</v>
      </c>
      <c r="F45" s="47"/>
      <c r="G45" s="48"/>
      <c r="H45" s="48"/>
      <c r="I45" s="48"/>
      <c r="J45" s="48"/>
      <c r="K45" s="49"/>
      <c r="M45" s="50">
        <v>1.75</v>
      </c>
      <c r="O45"/>
      <c r="P45" s="24"/>
    </row>
    <row r="46" ht="15">
      <c r="E46" s="51" t="s">
        <v>47</v>
      </c>
    </row>
    <row r="47" ht="11.25" customHeight="1"/>
    <row r="48" spans="2:5" ht="15">
      <c r="B48" s="44" t="s">
        <v>48</v>
      </c>
      <c r="E48" t="s">
        <v>49</v>
      </c>
    </row>
    <row r="50" spans="2:13" ht="15">
      <c r="B50" s="47" t="s">
        <v>50</v>
      </c>
      <c r="D50" s="51"/>
      <c r="E50" s="51" t="s">
        <v>51</v>
      </c>
      <c r="F50" s="52"/>
      <c r="G50" s="53"/>
      <c r="H50" s="53"/>
      <c r="I50" s="53"/>
      <c r="J50" s="53"/>
      <c r="K50" s="54"/>
      <c r="L50" s="53"/>
      <c r="M50" s="51"/>
    </row>
    <row r="51" spans="2:4" ht="10.5" customHeight="1">
      <c r="B51" s="53"/>
      <c r="C51" s="55"/>
      <c r="D51" s="51"/>
    </row>
    <row r="52" spans="2:15" ht="15">
      <c r="B52" s="53"/>
      <c r="E52" s="47" t="s">
        <v>52</v>
      </c>
      <c r="F52" s="56"/>
      <c r="G52" s="56"/>
      <c r="H52" s="47"/>
      <c r="I52" s="48"/>
      <c r="J52" s="48"/>
      <c r="K52" s="49"/>
      <c r="L52" s="47" t="s">
        <v>53</v>
      </c>
      <c r="M52" s="48"/>
      <c r="N52" s="47"/>
      <c r="O52" s="51"/>
    </row>
    <row r="53" spans="2:15" ht="15">
      <c r="B53" s="53"/>
      <c r="E53" s="47"/>
      <c r="F53" s="56"/>
      <c r="G53" s="56"/>
      <c r="H53" s="47"/>
      <c r="I53" s="48"/>
      <c r="J53" s="48"/>
      <c r="K53" s="49"/>
      <c r="L53" s="47" t="s">
        <v>54</v>
      </c>
      <c r="M53" s="48"/>
      <c r="N53" s="47"/>
      <c r="O53" s="51"/>
    </row>
    <row r="54" spans="2:15" ht="9.75" customHeight="1">
      <c r="B54" s="53"/>
      <c r="E54" s="47"/>
      <c r="F54" s="56"/>
      <c r="G54" s="56"/>
      <c r="H54" s="47"/>
      <c r="I54" s="48"/>
      <c r="J54" s="48"/>
      <c r="K54" s="49"/>
      <c r="L54" s="47"/>
      <c r="M54" s="48"/>
      <c r="N54" s="47"/>
      <c r="O54" s="51"/>
    </row>
    <row r="55" spans="2:13" ht="15">
      <c r="B55" s="53"/>
      <c r="C55" s="47" t="s">
        <v>55</v>
      </c>
      <c r="D55" s="51"/>
      <c r="E55" s="51"/>
      <c r="F55" s="52"/>
      <c r="G55" s="53"/>
      <c r="H55" s="53"/>
      <c r="I55" s="53"/>
      <c r="J55" s="53"/>
      <c r="K55" s="54"/>
      <c r="L55" s="52"/>
      <c r="M55" s="51"/>
    </row>
    <row r="56" spans="2:13" ht="10.5" customHeight="1">
      <c r="B56" s="53"/>
      <c r="C56" s="47"/>
      <c r="D56" s="51"/>
      <c r="E56" s="51"/>
      <c r="F56" s="52"/>
      <c r="G56" s="53"/>
      <c r="H56" s="53"/>
      <c r="I56" s="53"/>
      <c r="J56" s="53"/>
      <c r="K56" s="54"/>
      <c r="L56" s="52"/>
      <c r="M56" s="51"/>
    </row>
    <row r="57" spans="2:14" ht="15">
      <c r="B57" s="53"/>
      <c r="C57" s="55" t="s">
        <v>56</v>
      </c>
      <c r="D57" s="56"/>
      <c r="E57" s="56"/>
      <c r="F57" s="47"/>
      <c r="G57" s="48"/>
      <c r="H57" s="48"/>
      <c r="I57" s="48"/>
      <c r="J57" s="48"/>
      <c r="K57" s="49"/>
      <c r="L57" s="47"/>
      <c r="M57" s="51"/>
      <c r="N57" t="s">
        <v>59</v>
      </c>
    </row>
    <row r="58" spans="2:13" ht="15.75" thickBot="1">
      <c r="B58" s="53"/>
      <c r="C58" s="52"/>
      <c r="D58" s="51"/>
      <c r="E58" s="51"/>
      <c r="F58" s="52"/>
      <c r="G58" s="53"/>
      <c r="H58" s="53"/>
      <c r="I58" s="53"/>
      <c r="J58" s="53"/>
      <c r="K58" s="54"/>
      <c r="L58" s="52"/>
      <c r="M58" s="51"/>
    </row>
    <row r="59" spans="2:15" ht="15.75" thickBot="1">
      <c r="B59" s="53"/>
      <c r="D59" s="57" t="s">
        <v>58</v>
      </c>
      <c r="E59" s="58"/>
      <c r="F59" s="58"/>
      <c r="G59" s="58"/>
      <c r="H59" s="58"/>
      <c r="I59" s="59"/>
      <c r="J59" s="58"/>
      <c r="K59" s="60"/>
      <c r="L59" s="58"/>
      <c r="M59" s="58"/>
      <c r="N59" s="58"/>
      <c r="O59" s="61"/>
    </row>
  </sheetData>
  <sheetProtection/>
  <mergeCells count="5">
    <mergeCell ref="C1:N1"/>
    <mergeCell ref="A7:P7"/>
    <mergeCell ref="B4:P4"/>
    <mergeCell ref="B34:P34"/>
    <mergeCell ref="O2:P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2012-01-24T14:32:27Z</cp:lastPrinted>
  <dcterms:created xsi:type="dcterms:W3CDTF">2012-01-16T16:17:45Z</dcterms:created>
  <dcterms:modified xsi:type="dcterms:W3CDTF">2012-01-24T14:34:21Z</dcterms:modified>
  <cp:category/>
  <cp:version/>
  <cp:contentType/>
  <cp:contentStatus/>
</cp:coreProperties>
</file>