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<sst xmlns="http://schemas.openxmlformats.org/spreadsheetml/2006/main" count="71" uniqueCount="65">
  <si>
    <t>GEWEST BEIDE - VLAANDEREN</t>
  </si>
  <si>
    <t>sportjaar :</t>
  </si>
  <si>
    <t>2011-2012</t>
  </si>
  <si>
    <t xml:space="preserve">DISTRICT :  </t>
  </si>
  <si>
    <t>GENT</t>
  </si>
  <si>
    <t>KAMPIOENSCHAP VAN BELGIE : 3°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</si>
  <si>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</si>
  <si>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</si>
  <si>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</si>
  <si>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</si>
  <si>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</si>
  <si>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</si>
  <si>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</si>
  <si>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</si>
  <si>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</si>
  <si>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</si>
  <si>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</si>
  <si>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WIELEMANS Gustaaf</t>
  </si>
  <si>
    <t>UN</t>
  </si>
  <si>
    <t>DE PREST Alex</t>
  </si>
  <si>
    <t>GM</t>
  </si>
  <si>
    <t>TOLLEBEKE Arthur</t>
  </si>
  <si>
    <t>DE MEYER Erik</t>
  </si>
  <si>
    <t>RV</t>
  </si>
  <si>
    <t>VAN HANEGEM Izaak</t>
  </si>
  <si>
    <t>LAM</t>
  </si>
  <si>
    <t>VAN HOLLE Jean-Pierre</t>
  </si>
  <si>
    <t>BERNAERDT Roland</t>
  </si>
  <si>
    <t>VAN ACKER Johan</t>
  </si>
  <si>
    <t>EWH</t>
  </si>
  <si>
    <t>DE BAETS Danny</t>
  </si>
  <si>
    <t>K. EBC</t>
  </si>
  <si>
    <t>DISTRICTFINALE</t>
  </si>
  <si>
    <t>* DEELNEMERS</t>
  </si>
  <si>
    <t xml:space="preserve">Al deze wedstrijden worden gespeeld in </t>
  </si>
  <si>
    <t>BC. GOUDEN MARTINUS</t>
  </si>
  <si>
    <t>Tel: 0</t>
  </si>
  <si>
    <t>9/ 233. 55. 01</t>
  </si>
  <si>
    <t>Op  zondag  4 mrt. 2012.   om 14u00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</si>
  <si>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</si>
  <si>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</si>
  <si>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</si>
  <si>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</si>
  <si>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</si>
  <si>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</si>
  <si>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Everaert Santino   of afgevaardigde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</si>
  <si>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</si>
  <si>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</si>
  <si>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</si>
  <si>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</si>
  <si>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</si>
  <si>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14/15 april 2012.</t>
  </si>
  <si>
    <t>Meuleman Rudy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</si>
  <si>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</si>
  <si>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 xml:space="preserve">De Smet Antoine  </t>
  </si>
  <si>
    <t>K.ME</t>
  </si>
  <si>
    <t>VFF</t>
  </si>
  <si>
    <t>ziek</t>
  </si>
  <si>
    <t>Poule 1</t>
  </si>
  <si>
    <t>K.Metro</t>
  </si>
  <si>
    <t>Poule 2</t>
  </si>
  <si>
    <t xml:space="preserve">Poule 3 </t>
  </si>
  <si>
    <t>K. BC. Elk Weird'Hem</t>
  </si>
  <si>
    <t>BC. Royalvrienden Oudenaarde</t>
  </si>
  <si>
    <t>Meuleman Rudy       0486 / 36 92 21          rudy.meuleman@telenet.be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</si>
</sst>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73" fontId="30" fillId="0" borderId="0" xfId="59" applyNumberFormat="1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0" fontId="23" fillId="0" borderId="19" xfId="59" applyFont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0" fillId="0" borderId="16" xfId="0" applyBorder="1" applyAlignment="1" quotePrefix="1">
      <alignment horizontal="center"/>
    </xf>
    <xf numFmtId="173" fontId="0" fillId="0" borderId="16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2" fontId="0" fillId="0" borderId="20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  <xf numFmtId="0" fontId="33" fillId="24" borderId="22" xfId="0" applyFont="1" applyFill="1" applyBorder="1" applyAlignment="1">
      <alignment horizontal="center"/>
    </xf>
    <xf numFmtId="0" fontId="0" fillId="22" borderId="0" xfId="0" applyFill="1" applyAlignment="1" quotePrefix="1">
      <alignment horizontal="center"/>
    </xf>
    <xf numFmtId="0" fontId="0" fillId="22" borderId="0" xfId="0" applyFill="1" applyAlignment="1">
      <alignment horizontal="left"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173" fontId="0" fillId="22" borderId="0" xfId="0" applyNumberForma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09%20CRITERIA%20INVULBLADEN\uitslagen%20voorronde%20+%20kal%20districtfinales%202011-2012\DRIEBANDEN%20MB\VL_V_%203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B1">
      <selection activeCell="T26" sqref="T26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64">
        <f ca="1">TODAY()</f>
        <v>40954</v>
      </c>
      <c r="P2" s="65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60" t="s">
        <v>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</row>
    <row r="5" spans="3:6" ht="12.75" customHeight="1">
      <c r="C5" s="23" t="s">
        <v>6</v>
      </c>
      <c r="D5" s="24"/>
      <c r="E5" s="24"/>
      <c r="F5" s="25"/>
    </row>
    <row r="6" ht="6" customHeight="1"/>
    <row r="7" spans="1:16" ht="18.75">
      <c r="A7" s="59" t="s">
        <v>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ht="6.75" customHeight="1"/>
    <row r="9" spans="2:15" ht="13.5" customHeight="1">
      <c r="B9"/>
      <c r="C9" s="26" t="s">
        <v>8</v>
      </c>
      <c r="D9" s="26" t="s">
        <v>9</v>
      </c>
      <c r="E9" s="26"/>
      <c r="F9" s="26" t="s">
        <v>10</v>
      </c>
      <c r="G9" s="26"/>
      <c r="H9" s="26"/>
      <c r="I9" s="22"/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</row>
    <row r="10" spans="2:15" ht="13.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3.5" customHeight="1">
      <c r="B11"/>
      <c r="C11" s="26"/>
      <c r="D11" s="26" t="s">
        <v>58</v>
      </c>
      <c r="E11" s="26"/>
      <c r="F11" s="50" t="s">
        <v>59</v>
      </c>
      <c r="G11" s="26"/>
      <c r="H11" s="26"/>
      <c r="I11" s="22"/>
      <c r="J11" s="26"/>
      <c r="K11" s="26"/>
      <c r="L11" s="26"/>
      <c r="M11" s="26"/>
      <c r="N11" s="26"/>
      <c r="O11" s="26"/>
    </row>
    <row r="12" ht="7.5" customHeight="1">
      <c r="B12"/>
    </row>
    <row r="13" spans="2:15" ht="15">
      <c r="B13">
        <f>B9+1</f>
        <v>1</v>
      </c>
      <c r="C13" s="27">
        <v>8889</v>
      </c>
      <c r="D13" s="28" t="s">
        <v>19</v>
      </c>
      <c r="F13" s="22" t="s">
        <v>20</v>
      </c>
      <c r="J13" s="22">
        <v>6</v>
      </c>
      <c r="K13" s="22">
        <v>86</v>
      </c>
      <c r="L13" s="22">
        <v>194</v>
      </c>
      <c r="M13" s="29">
        <v>0.4427989690721649</v>
      </c>
      <c r="N13" s="22">
        <v>4</v>
      </c>
      <c r="O13" s="22" t="str">
        <f>IF(M13&lt;0.405,"OG",IF(AND(M13&gt;=0.405,M13&lt;0.495),"MG",IF(AND(M13&gt;=0.495,M13&lt;0.61),"PR",IF(AND(M13&gt;=0.61,M13&lt;0.765),"DPR",IF(AND(M13&gt;=0.765,M13&lt;0.95),"DRPR","")))))</f>
        <v>MG</v>
      </c>
    </row>
    <row r="14" spans="2:15" ht="15">
      <c r="B14">
        <f>B13+1</f>
        <v>2</v>
      </c>
      <c r="C14" s="27">
        <v>7471</v>
      </c>
      <c r="D14" s="28" t="s">
        <v>17</v>
      </c>
      <c r="F14" s="22" t="s">
        <v>18</v>
      </c>
      <c r="J14" s="22">
        <v>2</v>
      </c>
      <c r="K14" s="22">
        <v>82</v>
      </c>
      <c r="L14" s="22">
        <v>194</v>
      </c>
      <c r="M14" s="29">
        <v>0.422180412371134</v>
      </c>
      <c r="N14" s="22">
        <v>4</v>
      </c>
      <c r="O14" s="22" t="str">
        <f>IF(M14&lt;0.405,"OG",IF(AND(M14&gt;=0.405,M14&lt;0.495),"MG",IF(AND(M14&gt;=0.495,M14&lt;0.61),"PR",IF(AND(M14&gt;=0.61,M14&lt;0.765),"DPR",IF(AND(M14&gt;=0.765,M14&lt;0.95),"DRPR","")))))</f>
        <v>MG</v>
      </c>
    </row>
    <row r="15" spans="2:14" ht="5.25" customHeight="1">
      <c r="B15"/>
      <c r="C15" s="27"/>
      <c r="D15" s="28"/>
      <c r="F15" s="22"/>
      <c r="J15" s="22"/>
      <c r="K15" s="22"/>
      <c r="L15" s="22"/>
      <c r="M15" s="29"/>
      <c r="N15" s="22"/>
    </row>
    <row r="16" spans="2:14" ht="15">
      <c r="B16"/>
      <c r="C16" s="27"/>
      <c r="D16" s="28" t="s">
        <v>54</v>
      </c>
      <c r="F16" s="22" t="s">
        <v>55</v>
      </c>
      <c r="J16" s="22" t="s">
        <v>56</v>
      </c>
      <c r="K16" s="22" t="s">
        <v>57</v>
      </c>
      <c r="L16" s="22"/>
      <c r="M16" s="29"/>
      <c r="N16" s="22"/>
    </row>
    <row r="17" spans="2:14" ht="15">
      <c r="B17"/>
      <c r="C17" s="27"/>
      <c r="D17" s="28" t="s">
        <v>52</v>
      </c>
      <c r="F17" s="22" t="s">
        <v>18</v>
      </c>
      <c r="J17" s="22" t="s">
        <v>56</v>
      </c>
      <c r="K17" s="22" t="s">
        <v>57</v>
      </c>
      <c r="L17" s="22"/>
      <c r="M17" s="29"/>
      <c r="N17" s="22"/>
    </row>
    <row r="18" spans="2:16" ht="7.5" customHeight="1">
      <c r="B18" s="30"/>
      <c r="C18" s="51"/>
      <c r="D18" s="32"/>
      <c r="E18" s="30"/>
      <c r="F18" s="31"/>
      <c r="G18" s="30"/>
      <c r="H18" s="30"/>
      <c r="I18" s="30"/>
      <c r="J18" s="31"/>
      <c r="K18" s="31"/>
      <c r="L18" s="31"/>
      <c r="M18" s="52"/>
      <c r="N18" s="31"/>
      <c r="O18" s="31"/>
      <c r="P18" s="30"/>
    </row>
    <row r="19" spans="2:14" ht="7.5" customHeight="1">
      <c r="B19"/>
      <c r="C19" s="27"/>
      <c r="D19" s="28"/>
      <c r="F19" s="22"/>
      <c r="J19" s="22"/>
      <c r="K19" s="22"/>
      <c r="L19" s="22"/>
      <c r="M19" s="29"/>
      <c r="N19" s="22"/>
    </row>
    <row r="20" spans="2:14" ht="15">
      <c r="B20"/>
      <c r="C20" s="27"/>
      <c r="D20" s="26" t="s">
        <v>60</v>
      </c>
      <c r="E20" s="26"/>
      <c r="F20" s="50" t="s">
        <v>63</v>
      </c>
      <c r="J20" s="22"/>
      <c r="K20" s="22"/>
      <c r="L20" s="22"/>
      <c r="M20" s="29"/>
      <c r="N20" s="22"/>
    </row>
    <row r="21" spans="2:14" ht="9.75" customHeight="1">
      <c r="B21"/>
      <c r="C21" s="27"/>
      <c r="D21" s="28"/>
      <c r="F21" s="22"/>
      <c r="J21" s="22"/>
      <c r="K21" s="22"/>
      <c r="L21" s="22"/>
      <c r="M21" s="29"/>
      <c r="N21" s="22"/>
    </row>
    <row r="22" spans="2:15" ht="15">
      <c r="B22">
        <v>1</v>
      </c>
      <c r="C22" s="27">
        <v>8655</v>
      </c>
      <c r="D22" s="28" t="s">
        <v>21</v>
      </c>
      <c r="F22" s="22" t="s">
        <v>20</v>
      </c>
      <c r="J22" s="22">
        <v>6</v>
      </c>
      <c r="K22" s="22">
        <v>76</v>
      </c>
      <c r="L22" s="22">
        <v>216</v>
      </c>
      <c r="M22" s="29">
        <v>0.35135185185185186</v>
      </c>
      <c r="N22" s="22">
        <v>3</v>
      </c>
      <c r="O22" s="22" t="str">
        <f>IF(M22&lt;0.405,"OG",IF(AND(M22&gt;=0.405,M22&lt;0.495),"MG",IF(AND(M22&gt;=0.495,M22&lt;0.61),"PR",IF(AND(M22&gt;=0.61,M22&lt;0.765),"DPR",IF(AND(M22&gt;=0.765,M22&lt;0.95),"DRPR","")))))</f>
        <v>OG</v>
      </c>
    </row>
    <row r="23" spans="2:15" ht="15">
      <c r="B23">
        <f>B22+1</f>
        <v>2</v>
      </c>
      <c r="C23" s="27">
        <v>8888</v>
      </c>
      <c r="D23" s="28" t="s">
        <v>22</v>
      </c>
      <c r="F23" s="22" t="s">
        <v>23</v>
      </c>
      <c r="J23" s="22">
        <v>4</v>
      </c>
      <c r="K23" s="22">
        <v>73</v>
      </c>
      <c r="L23" s="22">
        <v>216</v>
      </c>
      <c r="M23" s="29">
        <v>0.33746296296296296</v>
      </c>
      <c r="N23" s="22">
        <v>4</v>
      </c>
      <c r="O23" s="22" t="str">
        <f>IF(M23&lt;0.405,"OG",IF(AND(M23&gt;=0.405,M23&lt;0.495),"MG",IF(AND(M23&gt;=0.495,M23&lt;0.61),"PR",IF(AND(M23&gt;=0.61,M23&lt;0.765),"DPR",IF(AND(M23&gt;=0.765,M23&lt;0.95),"DRPR","")))))</f>
        <v>OG</v>
      </c>
    </row>
    <row r="24" spans="2:15" ht="15">
      <c r="B24">
        <f>B23+1</f>
        <v>3</v>
      </c>
      <c r="C24" s="27">
        <v>4496</v>
      </c>
      <c r="D24" s="28" t="s">
        <v>24</v>
      </c>
      <c r="F24" s="22" t="s">
        <v>25</v>
      </c>
      <c r="J24" s="22">
        <v>2</v>
      </c>
      <c r="K24" s="22">
        <v>72</v>
      </c>
      <c r="L24" s="22">
        <v>210</v>
      </c>
      <c r="M24" s="29">
        <v>0.34235714285714286</v>
      </c>
      <c r="N24" s="22">
        <v>4</v>
      </c>
      <c r="O24" s="22" t="str">
        <f>IF(M24&lt;0.405,"OG",IF(AND(M24&gt;=0.405,M24&lt;0.495),"MG",IF(AND(M24&gt;=0.495,M24&lt;0.61),"PR",IF(AND(M24&gt;=0.61,M24&lt;0.765),"DPR",IF(AND(M24&gt;=0.765,M24&lt;0.95),"DRPR","")))))</f>
        <v>OG</v>
      </c>
    </row>
    <row r="25" spans="2:16" ht="7.5" customHeight="1">
      <c r="B25" s="30"/>
      <c r="C25" s="51"/>
      <c r="D25" s="32"/>
      <c r="E25" s="30"/>
      <c r="F25" s="31"/>
      <c r="G25" s="30"/>
      <c r="H25" s="30"/>
      <c r="I25" s="30"/>
      <c r="J25" s="31"/>
      <c r="K25" s="31"/>
      <c r="L25" s="31"/>
      <c r="M25" s="52"/>
      <c r="N25" s="31"/>
      <c r="O25" s="31"/>
      <c r="P25" s="30"/>
    </row>
    <row r="26" spans="2:14" ht="8.25" customHeight="1">
      <c r="B26"/>
      <c r="C26" s="27"/>
      <c r="D26" s="28"/>
      <c r="F26" s="22"/>
      <c r="J26" s="22"/>
      <c r="K26" s="22"/>
      <c r="L26" s="22"/>
      <c r="M26" s="29"/>
      <c r="N26" s="22"/>
    </row>
    <row r="27" spans="2:14" ht="15">
      <c r="B27"/>
      <c r="C27" s="27"/>
      <c r="D27" s="26" t="s">
        <v>61</v>
      </c>
      <c r="E27" s="26"/>
      <c r="F27" s="50" t="s">
        <v>62</v>
      </c>
      <c r="J27" s="22"/>
      <c r="K27" s="22"/>
      <c r="L27" s="22"/>
      <c r="M27" s="29"/>
      <c r="N27" s="22"/>
    </row>
    <row r="28" spans="2:14" ht="9" customHeight="1">
      <c r="B28"/>
      <c r="C28" s="27"/>
      <c r="D28" s="28"/>
      <c r="F28" s="22"/>
      <c r="J28" s="22"/>
      <c r="K28" s="22"/>
      <c r="L28" s="22"/>
      <c r="M28" s="29"/>
      <c r="N28" s="22"/>
    </row>
    <row r="29" spans="2:15" ht="15">
      <c r="B29">
        <v>1</v>
      </c>
      <c r="C29" s="67">
        <v>8890</v>
      </c>
      <c r="D29" s="68" t="s">
        <v>26</v>
      </c>
      <c r="E29" s="69"/>
      <c r="F29" s="70" t="s">
        <v>20</v>
      </c>
      <c r="G29" s="69"/>
      <c r="H29" s="69"/>
      <c r="I29" s="69"/>
      <c r="J29" s="70">
        <v>4</v>
      </c>
      <c r="K29" s="70">
        <v>76</v>
      </c>
      <c r="L29" s="70">
        <v>142</v>
      </c>
      <c r="M29" s="71">
        <v>0.5347112676056338</v>
      </c>
      <c r="N29" s="70">
        <v>6</v>
      </c>
      <c r="O29" s="66" t="str">
        <f>IF(M29&lt;0.405,"OG",IF(AND(M29&gt;=0.405,M29&lt;0.495),"MG",IF(AND(M29&gt;=0.495,M29&lt;0.61),"PR",IF(AND(M29&gt;=0.61,M29&lt;0.765),"DPR",IF(AND(M29&gt;=0.765,M29&lt;0.95),"DRPR","")))))</f>
        <v>PR</v>
      </c>
    </row>
    <row r="30" spans="2:15" ht="15">
      <c r="B30">
        <f>B29+1</f>
        <v>2</v>
      </c>
      <c r="C30" s="27">
        <v>6705</v>
      </c>
      <c r="D30" s="28" t="s">
        <v>27</v>
      </c>
      <c r="F30" s="22" t="s">
        <v>25</v>
      </c>
      <c r="J30" s="22">
        <v>7</v>
      </c>
      <c r="K30" s="22">
        <v>88</v>
      </c>
      <c r="L30" s="22">
        <v>209</v>
      </c>
      <c r="M30" s="29">
        <v>0.42055263157894734</v>
      </c>
      <c r="N30" s="22">
        <v>6</v>
      </c>
      <c r="O30" s="22" t="str">
        <f>IF(M30&lt;0.405,"OG",IF(AND(M30&gt;=0.405,M30&lt;0.495),"MG",IF(AND(M30&gt;=0.495,M30&lt;0.61),"PR",IF(AND(M30&gt;=0.61,M30&lt;0.765),"DPR",IF(AND(M30&gt;=0.765,M30&lt;0.95),"DRPR","")))))</f>
        <v>MG</v>
      </c>
    </row>
    <row r="31" spans="2:15" ht="15">
      <c r="B31">
        <f>B30+1</f>
        <v>3</v>
      </c>
      <c r="C31" s="27">
        <v>7312</v>
      </c>
      <c r="D31" s="28" t="s">
        <v>28</v>
      </c>
      <c r="F31" s="22" t="s">
        <v>29</v>
      </c>
      <c r="J31" s="22">
        <v>4</v>
      </c>
      <c r="K31" s="22">
        <v>76</v>
      </c>
      <c r="L31" s="22">
        <v>168</v>
      </c>
      <c r="M31" s="29">
        <v>0.4518809523809524</v>
      </c>
      <c r="N31" s="22">
        <v>5</v>
      </c>
      <c r="O31" s="22" t="str">
        <f>IF(M31&lt;0.405,"OG",IF(AND(M31&gt;=0.405,M31&lt;0.495),"MG",IF(AND(M31&gt;=0.495,M31&lt;0.61),"PR",IF(AND(M31&gt;=0.61,M31&lt;0.765),"DPR",IF(AND(M31&gt;=0.765,M31&lt;0.95),"DRPR","")))))</f>
        <v>MG</v>
      </c>
    </row>
    <row r="32" spans="2:15" ht="15">
      <c r="B32">
        <f>B31+1</f>
        <v>4</v>
      </c>
      <c r="C32" s="27">
        <v>4472</v>
      </c>
      <c r="D32" s="28" t="s">
        <v>30</v>
      </c>
      <c r="F32" s="22" t="s">
        <v>31</v>
      </c>
      <c r="J32" s="22">
        <v>1</v>
      </c>
      <c r="K32" s="22">
        <v>57</v>
      </c>
      <c r="L32" s="22">
        <v>193</v>
      </c>
      <c r="M32" s="29">
        <v>0.29483678756476683</v>
      </c>
      <c r="N32" s="22">
        <v>3</v>
      </c>
      <c r="O32" s="22" t="str">
        <f>IF(M32&lt;0.405,"OG",IF(AND(M32&gt;=0.405,M32&lt;0.495),"MG",IF(AND(M32&gt;=0.495,M32&lt;0.61),"PR",IF(AND(M32&gt;=0.61,M32&lt;0.765),"DPR",IF(AND(M32&gt;=0.765,M32&lt;0.95),"DRPR","")))))</f>
        <v>OG</v>
      </c>
    </row>
    <row r="33" spans="2:16" ht="15.75" thickBot="1">
      <c r="B33" s="53"/>
      <c r="C33" s="54"/>
      <c r="D33" s="55"/>
      <c r="E33" s="53"/>
      <c r="F33" s="54"/>
      <c r="G33" s="53"/>
      <c r="H33" s="53"/>
      <c r="I33" s="53"/>
      <c r="J33" s="54"/>
      <c r="K33" s="54"/>
      <c r="L33" s="54"/>
      <c r="M33" s="56"/>
      <c r="N33" s="54"/>
      <c r="O33" s="54"/>
      <c r="P33" s="53"/>
    </row>
    <row r="36" spans="2:16" ht="23.25">
      <c r="B36" s="63" t="s">
        <v>32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2:16" ht="15">
      <c r="B37" s="33" t="s">
        <v>33</v>
      </c>
      <c r="D37" s="34"/>
      <c r="O37"/>
      <c r="P37" s="22"/>
    </row>
    <row r="38" spans="2:16" ht="15">
      <c r="B38">
        <v>1</v>
      </c>
      <c r="C38" s="27">
        <v>8890</v>
      </c>
      <c r="D38" s="28" t="str">
        <f>VLOOKUP(C38,'[2]LEDEN'!A:C,2,FALSE)</f>
        <v>VAN HOLLE Jean-Pierre</v>
      </c>
      <c r="F38" s="22" t="str">
        <f>VLOOKUP(C38,'[2]LEDEN'!A:C,3,FALSE)</f>
        <v>GM</v>
      </c>
      <c r="H38" t="s">
        <v>34</v>
      </c>
      <c r="O38"/>
      <c r="P38" s="22"/>
    </row>
    <row r="39" spans="2:16" ht="15">
      <c r="B39">
        <v>2</v>
      </c>
      <c r="C39" s="22">
        <v>8889</v>
      </c>
      <c r="D39" s="28" t="str">
        <f>VLOOKUP(C39,'[2]LEDEN'!A:C,2,FALSE)</f>
        <v>DE PREST Alex</v>
      </c>
      <c r="F39" s="22" t="str">
        <f>VLOOKUP(C39,'[2]LEDEN'!A:C,3,FALSE)</f>
        <v>GM</v>
      </c>
      <c r="H39" s="57" t="s">
        <v>35</v>
      </c>
      <c r="I39" s="57"/>
      <c r="J39" s="57"/>
      <c r="K39" s="57"/>
      <c r="L39" s="57"/>
      <c r="O39"/>
      <c r="P39" s="22"/>
    </row>
    <row r="40" spans="2:16" ht="15">
      <c r="B40">
        <v>3</v>
      </c>
      <c r="C40" s="22">
        <v>7471</v>
      </c>
      <c r="D40" s="28" t="str">
        <f>VLOOKUP(C40,'[2]LEDEN'!A:C,2,FALSE)</f>
        <v>WIELEMANS Gustaaf</v>
      </c>
      <c r="F40" s="22" t="str">
        <f>VLOOKUP(C40,'[2]LEDEN'!A:C,3,FALSE)</f>
        <v>UN</v>
      </c>
      <c r="H40" t="s">
        <v>36</v>
      </c>
      <c r="J40" t="s">
        <v>37</v>
      </c>
      <c r="O40"/>
      <c r="P40" s="22"/>
    </row>
    <row r="41" spans="2:16" ht="15">
      <c r="B41">
        <v>4</v>
      </c>
      <c r="C41" s="22">
        <v>8655</v>
      </c>
      <c r="D41" s="28" t="str">
        <f>VLOOKUP(C41,'[2]LEDEN'!A:C,2,FALSE)</f>
        <v>TOLLEBEKE Arthur</v>
      </c>
      <c r="F41" s="22" t="str">
        <f>VLOOKUP(C41,'[2]LEDEN'!A:C,3,FALSE)</f>
        <v>GM</v>
      </c>
      <c r="H41" s="57" t="s">
        <v>38</v>
      </c>
      <c r="I41" s="57"/>
      <c r="J41" s="57"/>
      <c r="K41" s="57"/>
      <c r="L41" s="57"/>
      <c r="M41" s="57"/>
      <c r="N41" s="57"/>
      <c r="O41"/>
      <c r="P41" s="22"/>
    </row>
    <row r="42" spans="2:16" ht="12.75" customHeight="1">
      <c r="B42"/>
      <c r="C42" s="22"/>
      <c r="O42"/>
      <c r="P42" s="22"/>
    </row>
    <row r="43" spans="2:16" ht="15">
      <c r="B43" s="35" t="s">
        <v>39</v>
      </c>
      <c r="C43" s="22"/>
      <c r="E43" s="36">
        <v>22</v>
      </c>
      <c r="O43"/>
      <c r="P43" s="22"/>
    </row>
    <row r="44" spans="2:16" ht="10.5" customHeight="1">
      <c r="B44"/>
      <c r="C44" s="22"/>
      <c r="O44"/>
      <c r="P44" s="22"/>
    </row>
    <row r="45" spans="2:16" ht="15">
      <c r="B45" s="36" t="s">
        <v>53</v>
      </c>
      <c r="C45" s="22"/>
      <c r="E45" s="37" t="s">
        <v>40</v>
      </c>
      <c r="F45" s="38"/>
      <c r="G45" s="39"/>
      <c r="H45" s="39"/>
      <c r="I45" s="39"/>
      <c r="J45" s="39"/>
      <c r="K45" s="39"/>
      <c r="M45" s="40">
        <v>0.405</v>
      </c>
      <c r="O45"/>
      <c r="P45" s="22"/>
    </row>
    <row r="46" ht="15">
      <c r="E46" s="41" t="s">
        <v>41</v>
      </c>
    </row>
    <row r="47" ht="10.5" customHeight="1"/>
    <row r="48" spans="2:5" ht="15">
      <c r="B48" s="35" t="s">
        <v>42</v>
      </c>
      <c r="E48" t="s">
        <v>43</v>
      </c>
    </row>
    <row r="49" ht="10.5" customHeight="1"/>
    <row r="50" spans="2:13" ht="15">
      <c r="B50" s="38" t="s">
        <v>44</v>
      </c>
      <c r="D50" s="41"/>
      <c r="E50" s="41" t="s">
        <v>45</v>
      </c>
      <c r="F50" s="42"/>
      <c r="G50" s="43"/>
      <c r="H50" s="43"/>
      <c r="I50" s="43"/>
      <c r="J50" s="43"/>
      <c r="K50" s="43"/>
      <c r="L50" s="43"/>
      <c r="M50" s="41"/>
    </row>
    <row r="51" spans="2:4" ht="9.75" customHeight="1">
      <c r="B51" s="43"/>
      <c r="C51" s="44"/>
      <c r="D51" s="41"/>
    </row>
    <row r="52" spans="2:15" ht="15">
      <c r="B52" s="43"/>
      <c r="E52" s="38" t="s">
        <v>46</v>
      </c>
      <c r="F52" s="45"/>
      <c r="G52" s="45"/>
      <c r="H52" s="38"/>
      <c r="I52" s="39"/>
      <c r="J52" s="39"/>
      <c r="K52" s="39"/>
      <c r="L52" s="38" t="s">
        <v>47</v>
      </c>
      <c r="M52" s="39"/>
      <c r="N52" s="38"/>
      <c r="O52" s="41"/>
    </row>
    <row r="53" spans="2:15" ht="15">
      <c r="B53" s="43"/>
      <c r="E53" s="38"/>
      <c r="F53" s="45"/>
      <c r="G53" s="45"/>
      <c r="H53" s="38"/>
      <c r="I53" s="39"/>
      <c r="J53" s="39"/>
      <c r="K53" s="39"/>
      <c r="L53" s="38" t="s">
        <v>48</v>
      </c>
      <c r="M53" s="39"/>
      <c r="N53" s="38"/>
      <c r="O53" s="41"/>
    </row>
    <row r="54" spans="2:15" ht="11.25" customHeight="1">
      <c r="B54" s="43"/>
      <c r="E54" s="38"/>
      <c r="F54" s="45"/>
      <c r="G54" s="45"/>
      <c r="H54" s="38"/>
      <c r="I54" s="39"/>
      <c r="J54" s="39"/>
      <c r="K54" s="39"/>
      <c r="L54" s="38"/>
      <c r="M54" s="39"/>
      <c r="N54" s="38"/>
      <c r="O54" s="41"/>
    </row>
    <row r="55" spans="2:13" ht="15">
      <c r="B55" s="43"/>
      <c r="C55" s="38" t="s">
        <v>49</v>
      </c>
      <c r="D55" s="41"/>
      <c r="E55" s="41"/>
      <c r="F55" s="42"/>
      <c r="G55" s="43"/>
      <c r="H55" s="43"/>
      <c r="I55" s="43"/>
      <c r="J55" s="43"/>
      <c r="K55" s="43"/>
      <c r="L55" s="42"/>
      <c r="M55" s="41"/>
    </row>
    <row r="56" spans="2:13" ht="12" customHeight="1">
      <c r="B56" s="43"/>
      <c r="C56" s="38"/>
      <c r="D56" s="41"/>
      <c r="E56" s="41"/>
      <c r="F56" s="42"/>
      <c r="G56" s="43"/>
      <c r="H56" s="43"/>
      <c r="I56" s="43"/>
      <c r="J56" s="43"/>
      <c r="K56" s="43"/>
      <c r="L56" s="42"/>
      <c r="M56" s="41"/>
    </row>
    <row r="57" spans="2:14" ht="15">
      <c r="B57" s="43"/>
      <c r="C57" s="44" t="s">
        <v>50</v>
      </c>
      <c r="D57" s="45"/>
      <c r="E57" s="45"/>
      <c r="F57" s="38"/>
      <c r="G57" s="39"/>
      <c r="H57" s="39"/>
      <c r="I57" s="39"/>
      <c r="J57" s="39"/>
      <c r="K57" s="39"/>
      <c r="L57" s="38"/>
      <c r="M57" s="41"/>
      <c r="N57" t="s">
        <v>51</v>
      </c>
    </row>
    <row r="58" spans="2:13" ht="15.75" thickBot="1">
      <c r="B58" s="43"/>
      <c r="C58" s="42"/>
      <c r="D58" s="41"/>
      <c r="E58" s="41"/>
      <c r="F58" s="42"/>
      <c r="G58" s="43"/>
      <c r="H58" s="43"/>
      <c r="I58" s="43"/>
      <c r="J58" s="43"/>
      <c r="K58" s="43"/>
      <c r="L58" s="42"/>
      <c r="M58" s="41"/>
    </row>
    <row r="59" spans="2:15" ht="15.75" thickBot="1">
      <c r="B59" s="43"/>
      <c r="D59" s="46" t="s">
        <v>64</v>
      </c>
      <c r="E59" s="47"/>
      <c r="F59" s="47"/>
      <c r="G59" s="47"/>
      <c r="H59" s="47"/>
      <c r="I59" s="48"/>
      <c r="J59" s="47"/>
      <c r="K59" s="47"/>
      <c r="L59" s="47"/>
      <c r="M59" s="47"/>
      <c r="N59" s="47"/>
      <c r="O59" s="49"/>
    </row>
  </sheetData>
  <sheetProtection/>
  <mergeCells count="5">
    <mergeCell ref="C1:N1"/>
    <mergeCell ref="A7:P7"/>
    <mergeCell ref="B4:P4"/>
    <mergeCell ref="B36:P36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2012-02-15T20:58:21Z</cp:lastPrinted>
  <dcterms:created xsi:type="dcterms:W3CDTF">2012-02-15T20:29:01Z</dcterms:created>
  <dcterms:modified xsi:type="dcterms:W3CDTF">2012-02-15T21:04:56Z</dcterms:modified>
  <cp:category/>
  <cp:version/>
  <cp:contentType/>
  <cp:contentStatus/>
</cp:coreProperties>
</file>