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<sst xmlns="http://schemas.openxmlformats.org/spreadsheetml/2006/main" count="69" uniqueCount="58">
  <si>
    <t>GEWEST BEIDE - VLAANDEREN</t>
  </si>
  <si>
    <t>sportjaar :</t>
  </si>
  <si>
    <t>2010-2011</t>
  </si>
  <si>
    <t xml:space="preserve">DISTRICT :  </t>
  </si>
  <si>
    <t>GENT</t>
  </si>
  <si>
    <t>KAMPIOENSCHAP VAN BELGIE : EXC 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</si>
  <si>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</si>
  <si>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</si>
  <si>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</si>
  <si>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</si>
  <si>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</si>
  <si>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</si>
  <si>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</si>
  <si>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</si>
  <si>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</si>
  <si>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</si>
  <si>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</si>
  <si>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SONCK Robby</t>
  </si>
  <si>
    <t>LAM</t>
  </si>
  <si>
    <t>BERGMANS Dion</t>
  </si>
  <si>
    <t>K. EBC</t>
  </si>
  <si>
    <t>STEELS Dieter</t>
  </si>
  <si>
    <t>GM</t>
  </si>
  <si>
    <t>DE BLEECKER Steven</t>
  </si>
  <si>
    <t>KAS</t>
  </si>
  <si>
    <t>NACHTERGAELE Geert</t>
  </si>
  <si>
    <t>VERSPEELT Filip</t>
  </si>
  <si>
    <t>RODTS Piet</t>
  </si>
  <si>
    <t>VERSTRAETEN Frank</t>
  </si>
  <si>
    <t>6417b</t>
  </si>
  <si>
    <t>BLOMME Jean-Thierry</t>
  </si>
  <si>
    <t>K.ME</t>
  </si>
  <si>
    <t>DISTRICTFINALE</t>
  </si>
  <si>
    <t>* DEELNEMERS</t>
  </si>
  <si>
    <t xml:space="preserve">Al deze wedstrijden worden gespeeld in </t>
  </si>
  <si>
    <t>Tel: 0</t>
  </si>
  <si>
    <t>* TE SPELEN PUNTEN</t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</si>
  <si>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</si>
  <si>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</si>
  <si>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</si>
  <si>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</si>
  <si>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</si>
  <si>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>of  afgevaardigde</t>
  </si>
  <si>
    <t>SPORTKLEDIJ VERPLICHT</t>
  </si>
  <si>
    <t>Laken SIMONIS</t>
  </si>
  <si>
    <t>Ballen SUPER ARAMITH</t>
  </si>
  <si>
    <t>UITSLAGEN BINNEN 48 UUR NAAR DSB</t>
  </si>
  <si>
    <t xml:space="preserve">DE EERSTE SPEELT DE GEWESTELIJKE FINALE TIJDENS  Week-End </t>
  </si>
  <si>
    <t>16/17 april ( GENT )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</si>
  <si>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</si>
  <si>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POULE 1</t>
  </si>
  <si>
    <t>POULE 2</t>
  </si>
  <si>
    <t>Meuleman Rudy     0486/ 36 92 21     rudy.meuleman@telenet.be    Heiveldstraat 209  9040 Gent</t>
  </si>
  <si>
    <t>VFF</t>
  </si>
  <si>
    <t xml:space="preserve">B.C. KASTEELDREEF   </t>
  </si>
  <si>
    <t>9/372 82 19</t>
  </si>
  <si>
    <t>zaterdag, 19 maart 2011    om  15u00</t>
  </si>
  <si>
    <t xml:space="preserve">Rodts Piet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</si>
</sst>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0" fillId="21" borderId="10" xfId="59" applyFont="1" applyFill="1" applyBorder="1" applyAlignment="1">
      <alignment horizontal="left"/>
      <protection/>
    </xf>
    <xf numFmtId="0" fontId="20" fillId="21" borderId="10" xfId="59" applyFont="1" applyFill="1" applyBorder="1" applyAlignment="1">
      <alignment horizontal="center"/>
      <protection/>
    </xf>
    <xf numFmtId="0" fontId="22" fillId="21" borderId="11" xfId="59" applyFont="1" applyFill="1" applyBorder="1" applyAlignment="1">
      <alignment horizontal="center"/>
      <protection/>
    </xf>
    <xf numFmtId="0" fontId="22" fillId="21" borderId="12" xfId="59" applyFont="1" applyFill="1" applyBorder="1" applyAlignment="1">
      <alignment horizontal="left"/>
      <protection/>
    </xf>
    <xf numFmtId="0" fontId="20" fillId="21" borderId="13" xfId="59" applyFont="1" applyFill="1" applyBorder="1" applyAlignment="1">
      <alignment horizontal="left"/>
      <protection/>
    </xf>
    <xf numFmtId="0" fontId="20" fillId="21" borderId="13" xfId="59" applyFont="1" applyFill="1" applyBorder="1" applyAlignment="1">
      <alignment horizontal="center"/>
      <protection/>
    </xf>
    <xf numFmtId="0" fontId="22" fillId="21" borderId="0" xfId="59" applyFont="1" applyFill="1" applyBorder="1" applyAlignment="1">
      <alignment horizontal="left"/>
      <protection/>
    </xf>
    <xf numFmtId="0" fontId="23" fillId="21" borderId="0" xfId="59" applyFont="1" applyFill="1" applyBorder="1" applyAlignment="1">
      <alignment horizontal="left"/>
      <protection/>
    </xf>
    <xf numFmtId="0" fontId="24" fillId="21" borderId="0" xfId="59" applyFont="1" applyFill="1" applyBorder="1">
      <alignment/>
      <protection/>
    </xf>
    <xf numFmtId="0" fontId="22" fillId="21" borderId="0" xfId="59" applyFont="1" applyFill="1" applyBorder="1" applyAlignment="1">
      <alignment horizontal="center"/>
      <protection/>
    </xf>
    <xf numFmtId="172" fontId="22" fillId="21" borderId="0" xfId="59" applyNumberFormat="1" applyFont="1" applyFill="1" applyBorder="1" applyAlignment="1">
      <alignment horizontal="center"/>
      <protection/>
    </xf>
    <xf numFmtId="0" fontId="0" fillId="21" borderId="0" xfId="0" applyFill="1" applyBorder="1" applyAlignment="1">
      <alignment/>
    </xf>
    <xf numFmtId="0" fontId="25" fillId="21" borderId="13" xfId="59" applyFont="1" applyFill="1" applyBorder="1" applyAlignment="1">
      <alignment horizontal="left"/>
      <protection/>
    </xf>
    <xf numFmtId="0" fontId="25" fillId="21" borderId="13" xfId="59" applyFont="1" applyFill="1" applyBorder="1" applyAlignment="1">
      <alignment horizontal="center"/>
      <protection/>
    </xf>
    <xf numFmtId="0" fontId="25" fillId="21" borderId="0" xfId="59" applyFont="1" applyFill="1" applyBorder="1" applyAlignment="1">
      <alignment horizontal="left"/>
      <protection/>
    </xf>
    <xf numFmtId="0" fontId="21" fillId="21" borderId="0" xfId="59" applyFont="1" applyFill="1" applyBorder="1" applyAlignment="1">
      <alignment horizontal="left"/>
      <protection/>
    </xf>
    <xf numFmtId="0" fontId="21" fillId="21" borderId="0" xfId="59" applyFont="1" applyFill="1" applyBorder="1">
      <alignment/>
      <protection/>
    </xf>
    <xf numFmtId="0" fontId="21" fillId="21" borderId="0" xfId="59" applyFont="1" applyFill="1" applyBorder="1" applyAlignment="1">
      <alignment horizontal="center"/>
      <protection/>
    </xf>
    <xf numFmtId="0" fontId="0" fillId="21" borderId="0" xfId="0" applyFill="1" applyBorder="1" applyAlignment="1">
      <alignment horizontal="center"/>
    </xf>
    <xf numFmtId="0" fontId="0" fillId="21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1" fillId="0" borderId="0" xfId="59" applyFont="1" applyFill="1" applyBorder="1" applyAlignment="1">
      <alignment horizontal="left"/>
      <protection/>
    </xf>
    <xf numFmtId="0" fontId="28" fillId="0" borderId="0" xfId="59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59" applyFont="1" applyAlignment="1">
      <alignment horizontal="left"/>
      <protection/>
    </xf>
    <xf numFmtId="0" fontId="31" fillId="0" borderId="0" xfId="59" applyFont="1" applyAlignment="1">
      <alignment horizontal="center"/>
      <protection/>
    </xf>
    <xf numFmtId="173" fontId="31" fillId="0" borderId="0" xfId="59" applyNumberFormat="1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0" fontId="33" fillId="0" borderId="0" xfId="59" applyFont="1" applyAlignment="1">
      <alignment horizontal="left"/>
      <protection/>
    </xf>
    <xf numFmtId="0" fontId="31" fillId="0" borderId="0" xfId="59" applyFont="1">
      <alignment/>
      <protection/>
    </xf>
    <xf numFmtId="0" fontId="22" fillId="0" borderId="17" xfId="59" applyFont="1" applyBorder="1" applyAlignment="1">
      <alignment horizontal="left"/>
      <protection/>
    </xf>
    <xf numFmtId="0" fontId="24" fillId="0" borderId="18" xfId="59" applyFont="1" applyBorder="1" applyAlignment="1">
      <alignment horizontal="center"/>
      <protection/>
    </xf>
    <xf numFmtId="0" fontId="24" fillId="0" borderId="18" xfId="59" applyFont="1" applyBorder="1" applyAlignment="1">
      <alignment horizontal="left"/>
      <protection/>
    </xf>
    <xf numFmtId="0" fontId="24" fillId="0" borderId="19" xfId="59" applyFont="1" applyBorder="1" applyAlignment="1">
      <alignment horizontal="center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1" fillId="21" borderId="11" xfId="59" applyFont="1" applyFill="1" applyBorder="1" applyAlignment="1">
      <alignment horizontal="center"/>
      <protection/>
    </xf>
    <xf numFmtId="0" fontId="29" fillId="0" borderId="0" xfId="0" applyFont="1" applyAlignment="1">
      <alignment horizontal="center"/>
    </xf>
    <xf numFmtId="0" fontId="26" fillId="21" borderId="15" xfId="0" applyFont="1" applyFill="1" applyBorder="1" applyAlignment="1">
      <alignment horizontal="center"/>
    </xf>
    <xf numFmtId="0" fontId="26" fillId="21" borderId="20" xfId="0" applyFont="1" applyFill="1" applyBorder="1" applyAlignment="1">
      <alignment horizontal="center"/>
    </xf>
    <xf numFmtId="0" fontId="26" fillId="21" borderId="21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172" fontId="22" fillId="21" borderId="0" xfId="59" applyNumberFormat="1" applyFont="1" applyFill="1" applyBorder="1" applyAlignment="1">
      <alignment horizontal="center"/>
      <protection/>
    </xf>
    <xf numFmtId="172" fontId="22" fillId="21" borderId="14" xfId="59" applyNumberFormat="1" applyFont="1" applyFill="1" applyBorder="1" applyAlignment="1">
      <alignment horizontal="center"/>
      <protection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34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0-2011\09%20CRITERIA%20INVULBLADEN\2010-2011\UITSLAGEN%20VOORRONDE%20+%20KAL%20DISTR%20FIN%20%20gebruik\DRIEBANDEN%20MB\VL_V_%20exc%203banden%20M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KAS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</row>
        <row r="466">
          <cell r="B466" t="str">
            <v>VANDENBERGHE PASCAL</v>
          </cell>
          <cell r="C466" t="str">
            <v>RV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B1">
      <selection activeCell="S40" sqref="S40"/>
    </sheetView>
  </sheetViews>
  <sheetFormatPr defaultColWidth="9.140625" defaultRowHeight="15"/>
  <cols>
    <col min="1" max="1" width="3.140625" style="0" hidden="1" customWidth="1"/>
    <col min="2" max="2" width="6.28125" style="22" customWidth="1"/>
    <col min="3" max="3" width="8.14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2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0"/>
      <c r="L2" s="11"/>
      <c r="M2" s="12"/>
      <c r="N2" s="12"/>
      <c r="O2" s="59">
        <f ca="1">TODAY()</f>
        <v>40601</v>
      </c>
      <c r="P2" s="60"/>
    </row>
    <row r="3" spans="1:16" ht="15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.75" thickBot="1">
      <c r="A4" s="21"/>
      <c r="B4" s="55" t="s">
        <v>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</row>
    <row r="5" spans="3:6" ht="12.75" customHeight="1">
      <c r="C5" s="23" t="s">
        <v>6</v>
      </c>
      <c r="D5" s="24"/>
      <c r="E5" s="24"/>
      <c r="F5" s="25"/>
    </row>
    <row r="6" ht="6" customHeight="1"/>
    <row r="7" spans="1:16" ht="18.75">
      <c r="A7" s="54" t="s">
        <v>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ht="12" customHeight="1"/>
    <row r="9" spans="2:15" ht="11.25" customHeight="1">
      <c r="B9"/>
      <c r="C9" s="26" t="s">
        <v>8</v>
      </c>
      <c r="D9" s="26" t="s">
        <v>9</v>
      </c>
      <c r="E9" s="26"/>
      <c r="F9" s="26" t="s">
        <v>10</v>
      </c>
      <c r="G9" s="26"/>
      <c r="H9" s="26"/>
      <c r="I9" s="22"/>
      <c r="J9" s="26" t="s">
        <v>11</v>
      </c>
      <c r="K9" s="26" t="s">
        <v>12</v>
      </c>
      <c r="L9" s="26" t="s">
        <v>13</v>
      </c>
      <c r="M9" s="26" t="s">
        <v>14</v>
      </c>
      <c r="N9" s="26" t="s">
        <v>15</v>
      </c>
      <c r="O9" s="26" t="s">
        <v>16</v>
      </c>
    </row>
    <row r="10" spans="2:15" ht="15" customHeight="1">
      <c r="B10"/>
      <c r="C10" s="26"/>
      <c r="D10" s="26"/>
      <c r="E10" s="26"/>
      <c r="F10" s="26"/>
      <c r="G10" s="26"/>
      <c r="H10" s="26"/>
      <c r="I10" s="22"/>
      <c r="J10" s="26"/>
      <c r="K10" s="26"/>
      <c r="L10" s="26"/>
      <c r="M10" s="26"/>
      <c r="N10" s="26"/>
      <c r="O10" s="26"/>
    </row>
    <row r="11" spans="2:15" ht="15" customHeight="1">
      <c r="B11"/>
      <c r="C11" s="26" t="s">
        <v>50</v>
      </c>
      <c r="D11" s="26"/>
      <c r="E11" s="26" t="s">
        <v>22</v>
      </c>
      <c r="F11" s="26"/>
      <c r="G11" s="26"/>
      <c r="H11" s="26"/>
      <c r="I11" s="22"/>
      <c r="J11" s="26"/>
      <c r="K11" s="26"/>
      <c r="L11" s="26"/>
      <c r="M11" s="26"/>
      <c r="N11" s="26"/>
      <c r="O11" s="26"/>
    </row>
    <row r="12" spans="2:15" ht="15" customHeight="1">
      <c r="B12"/>
      <c r="C12" s="26"/>
      <c r="D12" s="26"/>
      <c r="E12" s="26"/>
      <c r="F12" s="26"/>
      <c r="G12" s="26"/>
      <c r="H12" s="26"/>
      <c r="I12" s="22"/>
      <c r="J12" s="26"/>
      <c r="K12" s="26"/>
      <c r="L12" s="26"/>
      <c r="M12" s="26"/>
      <c r="N12" s="26"/>
      <c r="O12" s="26"/>
    </row>
    <row r="13" spans="2:15" ht="15">
      <c r="B13">
        <f>B9+1</f>
        <v>1</v>
      </c>
      <c r="C13" s="27">
        <v>2314</v>
      </c>
      <c r="D13" s="28" t="s">
        <v>17</v>
      </c>
      <c r="F13" s="22" t="s">
        <v>18</v>
      </c>
      <c r="J13" s="22">
        <v>8</v>
      </c>
      <c r="K13" s="22">
        <v>168</v>
      </c>
      <c r="L13" s="22">
        <v>201</v>
      </c>
      <c r="M13" s="29">
        <v>0.8353208955223881</v>
      </c>
      <c r="N13" s="22">
        <v>5</v>
      </c>
      <c r="O13" s="22" t="str">
        <f aca="true" t="shared" si="0" ref="O13:O24">IF(M13&lt;0.765,"OG",IF(AND(M13&gt;=0.765,M13&lt;0.95),"MG",IF(M13&gt;=0.95,"PR","")))</f>
        <v>MG</v>
      </c>
    </row>
    <row r="14" spans="2:15" ht="15">
      <c r="B14">
        <f aca="true" t="shared" si="1" ref="B14:B24">B13+1</f>
        <v>2</v>
      </c>
      <c r="C14" s="27">
        <v>6090</v>
      </c>
      <c r="D14" s="28" t="s">
        <v>19</v>
      </c>
      <c r="F14" s="22" t="s">
        <v>20</v>
      </c>
      <c r="J14" s="22">
        <v>5</v>
      </c>
      <c r="K14" s="22">
        <v>160</v>
      </c>
      <c r="L14" s="22">
        <v>252</v>
      </c>
      <c r="M14" s="29">
        <v>0.6344206349206349</v>
      </c>
      <c r="N14" s="22">
        <v>5</v>
      </c>
      <c r="O14" s="22" t="str">
        <f t="shared" si="0"/>
        <v>OG</v>
      </c>
    </row>
    <row r="15" spans="2:15" ht="15">
      <c r="B15">
        <f t="shared" si="1"/>
        <v>3</v>
      </c>
      <c r="C15" s="27">
        <v>4407</v>
      </c>
      <c r="D15" s="28" t="s">
        <v>21</v>
      </c>
      <c r="F15" s="22" t="s">
        <v>22</v>
      </c>
      <c r="J15" s="22">
        <v>2</v>
      </c>
      <c r="K15" s="22">
        <v>144</v>
      </c>
      <c r="L15" s="22">
        <v>241</v>
      </c>
      <c r="M15" s="29">
        <v>0.5970103734439834</v>
      </c>
      <c r="N15" s="22">
        <v>5</v>
      </c>
      <c r="O15" s="22" t="str">
        <f t="shared" si="0"/>
        <v>OG</v>
      </c>
    </row>
    <row r="16" spans="2:15" ht="15">
      <c r="B16">
        <f t="shared" si="1"/>
        <v>4</v>
      </c>
      <c r="C16" s="27">
        <v>4451</v>
      </c>
      <c r="D16" s="28" t="s">
        <v>23</v>
      </c>
      <c r="F16" s="22" t="s">
        <v>24</v>
      </c>
      <c r="J16" s="22">
        <v>1</v>
      </c>
      <c r="K16" s="22">
        <v>150</v>
      </c>
      <c r="L16" s="22">
        <v>242</v>
      </c>
      <c r="M16" s="29">
        <v>0.6193347107438018</v>
      </c>
      <c r="N16" s="22">
        <v>7</v>
      </c>
      <c r="O16" s="22" t="str">
        <f t="shared" si="0"/>
        <v>OG</v>
      </c>
    </row>
    <row r="17" spans="2:14" ht="15">
      <c r="B17"/>
      <c r="C17" s="27"/>
      <c r="D17" s="28"/>
      <c r="F17" s="22"/>
      <c r="J17" s="22"/>
      <c r="K17" s="22"/>
      <c r="L17" s="22"/>
      <c r="M17" s="29"/>
      <c r="N17" s="22"/>
    </row>
    <row r="18" spans="2:14" ht="15">
      <c r="B18"/>
      <c r="C18" s="26" t="s">
        <v>51</v>
      </c>
      <c r="D18" s="26"/>
      <c r="E18" s="26" t="s">
        <v>24</v>
      </c>
      <c r="F18" s="22"/>
      <c r="J18" s="22"/>
      <c r="K18" s="22"/>
      <c r="L18" s="22"/>
      <c r="M18" s="29"/>
      <c r="N18" s="22"/>
    </row>
    <row r="19" spans="2:14" ht="15">
      <c r="B19"/>
      <c r="C19" s="27"/>
      <c r="D19" s="28"/>
      <c r="F19" s="22"/>
      <c r="J19" s="22"/>
      <c r="K19" s="22"/>
      <c r="L19" s="22"/>
      <c r="M19" s="29"/>
      <c r="N19" s="22"/>
    </row>
    <row r="20" spans="2:15" ht="15">
      <c r="B20">
        <f>B16+1</f>
        <v>5</v>
      </c>
      <c r="C20" s="27">
        <v>4732</v>
      </c>
      <c r="D20" s="28" t="s">
        <v>25</v>
      </c>
      <c r="F20" s="22" t="s">
        <v>22</v>
      </c>
      <c r="J20" s="22">
        <v>4</v>
      </c>
      <c r="K20" s="22">
        <v>157</v>
      </c>
      <c r="L20" s="22">
        <v>205</v>
      </c>
      <c r="M20" s="29">
        <v>0.7113644067796611</v>
      </c>
      <c r="N20" s="22">
        <v>7</v>
      </c>
      <c r="O20" s="22" t="str">
        <f t="shared" si="0"/>
        <v>OG</v>
      </c>
    </row>
    <row r="21" spans="2:15" ht="15">
      <c r="B21">
        <f t="shared" si="1"/>
        <v>6</v>
      </c>
      <c r="C21" s="27">
        <v>4530</v>
      </c>
      <c r="D21" s="28" t="s">
        <v>26</v>
      </c>
      <c r="F21" s="22" t="s">
        <v>24</v>
      </c>
      <c r="J21" s="22">
        <v>6</v>
      </c>
      <c r="K21" s="22">
        <v>160</v>
      </c>
      <c r="L21" s="22">
        <v>231</v>
      </c>
      <c r="M21" s="29">
        <v>0.6921406926406927</v>
      </c>
      <c r="N21" s="22">
        <v>7</v>
      </c>
      <c r="O21" s="22" t="str">
        <f t="shared" si="0"/>
        <v>OG</v>
      </c>
    </row>
    <row r="22" spans="2:15" ht="15">
      <c r="B22">
        <f t="shared" si="1"/>
        <v>7</v>
      </c>
      <c r="C22" s="27">
        <v>4524</v>
      </c>
      <c r="D22" s="28" t="s">
        <v>27</v>
      </c>
      <c r="F22" s="22" t="s">
        <v>24</v>
      </c>
      <c r="J22" s="22">
        <v>5</v>
      </c>
      <c r="K22" s="22">
        <v>165</v>
      </c>
      <c r="L22" s="22">
        <v>220</v>
      </c>
      <c r="M22" s="29">
        <v>0.7495</v>
      </c>
      <c r="N22" s="22">
        <v>5</v>
      </c>
      <c r="O22" s="22" t="str">
        <f t="shared" si="0"/>
        <v>OG</v>
      </c>
    </row>
    <row r="23" spans="2:15" ht="15">
      <c r="B23">
        <f t="shared" si="1"/>
        <v>8</v>
      </c>
      <c r="C23" s="27">
        <v>4587</v>
      </c>
      <c r="D23" s="28" t="s">
        <v>28</v>
      </c>
      <c r="F23" s="22" t="s">
        <v>22</v>
      </c>
      <c r="J23" s="22">
        <v>4</v>
      </c>
      <c r="K23" s="22">
        <v>153</v>
      </c>
      <c r="L23" s="22">
        <v>204</v>
      </c>
      <c r="M23" s="29">
        <v>0.7495</v>
      </c>
      <c r="N23" s="22">
        <v>5</v>
      </c>
      <c r="O23" s="22" t="str">
        <f t="shared" si="0"/>
        <v>OG</v>
      </c>
    </row>
    <row r="24" spans="2:15" ht="15">
      <c r="B24">
        <f t="shared" si="1"/>
        <v>9</v>
      </c>
      <c r="C24" s="27" t="s">
        <v>29</v>
      </c>
      <c r="D24" s="28" t="s">
        <v>30</v>
      </c>
      <c r="F24" s="22" t="s">
        <v>31</v>
      </c>
      <c r="J24" s="22">
        <v>1</v>
      </c>
      <c r="K24" s="22">
        <v>125</v>
      </c>
      <c r="L24" s="22">
        <v>230</v>
      </c>
      <c r="M24" s="29">
        <v>0.5429782608695652</v>
      </c>
      <c r="N24" s="22">
        <v>7</v>
      </c>
      <c r="O24" s="22" t="str">
        <f t="shared" si="0"/>
        <v>OG</v>
      </c>
    </row>
    <row r="25" spans="2:16" ht="15">
      <c r="B25" s="30"/>
      <c r="C25" s="31"/>
      <c r="D25" s="32"/>
      <c r="E25" s="30"/>
      <c r="F25" s="31"/>
      <c r="G25" s="30"/>
      <c r="H25" s="30"/>
      <c r="I25" s="30"/>
      <c r="J25" s="31"/>
      <c r="K25" s="31"/>
      <c r="L25" s="31"/>
      <c r="M25" s="33"/>
      <c r="N25" s="31"/>
      <c r="O25" s="31"/>
      <c r="P25" s="30"/>
    </row>
    <row r="28" spans="2:16" ht="23.25">
      <c r="B28" s="58" t="s">
        <v>32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ht="15">
      <c r="B29" s="34" t="s">
        <v>33</v>
      </c>
      <c r="D29" s="35"/>
      <c r="O29"/>
      <c r="P29" s="22"/>
    </row>
    <row r="30" spans="2:16" ht="15">
      <c r="B30">
        <v>1</v>
      </c>
      <c r="C30" s="22">
        <v>4732</v>
      </c>
      <c r="D30" s="28" t="str">
        <f>VLOOKUP(C30,'[2]LEDEN'!A:C,2,FALSE)</f>
        <v>NACHTERGAELE Geert</v>
      </c>
      <c r="F30" s="22" t="str">
        <f>VLOOKUP(C30,'[2]LEDEN'!A:C,3,FALSE)</f>
        <v>GM</v>
      </c>
      <c r="H30" s="63" t="s">
        <v>34</v>
      </c>
      <c r="I30" s="63"/>
      <c r="J30" s="63"/>
      <c r="K30" s="63"/>
      <c r="L30" s="63"/>
      <c r="M30" s="63"/>
      <c r="N30" s="63"/>
      <c r="O30"/>
      <c r="P30" s="22"/>
    </row>
    <row r="31" spans="2:16" ht="15">
      <c r="B31">
        <v>2</v>
      </c>
      <c r="C31" s="22">
        <v>4530</v>
      </c>
      <c r="D31" s="28" t="str">
        <f>VLOOKUP(C31,'[2]LEDEN'!A:C,2,FALSE)</f>
        <v>VERSPEELT Filip</v>
      </c>
      <c r="F31" s="22" t="str">
        <f>VLOOKUP(C31,'[2]LEDEN'!A:C,3,FALSE)</f>
        <v>KAS</v>
      </c>
      <c r="H31" s="69" t="s">
        <v>54</v>
      </c>
      <c r="I31" s="69"/>
      <c r="J31" s="69"/>
      <c r="K31" s="69"/>
      <c r="L31" s="63"/>
      <c r="M31" s="63"/>
      <c r="N31" s="63"/>
      <c r="O31"/>
      <c r="P31" s="22"/>
    </row>
    <row r="32" spans="2:16" ht="15">
      <c r="B32">
        <v>3</v>
      </c>
      <c r="C32" s="22">
        <v>6090</v>
      </c>
      <c r="D32" s="28" t="str">
        <f>VLOOKUP(C32,'[2]LEDEN'!A:C,2,FALSE)</f>
        <v>BERGMANS Dion</v>
      </c>
      <c r="F32" s="22" t="str">
        <f>VLOOKUP(C32,'[2]LEDEN'!A:C,3,FALSE)</f>
        <v>K. EBC</v>
      </c>
      <c r="H32" s="63" t="s">
        <v>35</v>
      </c>
      <c r="I32" s="63"/>
      <c r="J32" s="63" t="s">
        <v>55</v>
      </c>
      <c r="K32" s="63"/>
      <c r="L32" s="63"/>
      <c r="M32" s="63"/>
      <c r="N32" s="63"/>
      <c r="O32"/>
      <c r="P32" s="22"/>
    </row>
    <row r="33" spans="2:16" ht="15">
      <c r="B33">
        <v>4</v>
      </c>
      <c r="C33" s="61">
        <v>4407</v>
      </c>
      <c r="D33" s="62" t="s">
        <v>21</v>
      </c>
      <c r="E33" s="63"/>
      <c r="F33" s="64" t="s">
        <v>22</v>
      </c>
      <c r="H33" s="69" t="s">
        <v>56</v>
      </c>
      <c r="I33" s="63"/>
      <c r="J33" s="63"/>
      <c r="K33" s="63"/>
      <c r="L33" s="63"/>
      <c r="M33" s="63"/>
      <c r="N33" s="63"/>
      <c r="O33"/>
      <c r="P33" s="22"/>
    </row>
    <row r="34" spans="2:16" ht="9.75" customHeight="1">
      <c r="B34"/>
      <c r="C34" s="61"/>
      <c r="D34" s="62"/>
      <c r="E34" s="63"/>
      <c r="F34" s="64"/>
      <c r="H34" s="69"/>
      <c r="I34" s="63"/>
      <c r="J34" s="63"/>
      <c r="K34" s="63"/>
      <c r="L34" s="63"/>
      <c r="M34" s="63"/>
      <c r="N34" s="63"/>
      <c r="O34"/>
      <c r="P34" s="22"/>
    </row>
    <row r="35" spans="2:16" ht="15">
      <c r="B35"/>
      <c r="C35" s="65">
        <v>2314</v>
      </c>
      <c r="D35" s="66" t="str">
        <f>VLOOKUP(C35,'[2]LEDEN'!A:C,2,FALSE)</f>
        <v>SONCK Robby</v>
      </c>
      <c r="E35" s="67"/>
      <c r="F35" s="68" t="str">
        <f>VLOOKUP(C35,'[2]LEDEN'!A:C,3,FALSE)</f>
        <v>LAM</v>
      </c>
      <c r="G35" s="68"/>
      <c r="H35" s="67" t="s">
        <v>53</v>
      </c>
      <c r="I35" s="67"/>
      <c r="O35"/>
      <c r="P35" s="22"/>
    </row>
    <row r="36" spans="2:16" ht="15">
      <c r="B36"/>
      <c r="C36" s="65">
        <v>4524</v>
      </c>
      <c r="D36" s="66" t="s">
        <v>27</v>
      </c>
      <c r="E36" s="67"/>
      <c r="F36" s="68" t="s">
        <v>24</v>
      </c>
      <c r="G36" s="68"/>
      <c r="H36" s="67" t="s">
        <v>53</v>
      </c>
      <c r="I36" s="67"/>
      <c r="O36"/>
      <c r="P36" s="22"/>
    </row>
    <row r="37" spans="2:16" ht="15">
      <c r="B37" s="36" t="s">
        <v>36</v>
      </c>
      <c r="C37" s="22"/>
      <c r="E37" s="37">
        <v>42</v>
      </c>
      <c r="O37"/>
      <c r="P37" s="22"/>
    </row>
    <row r="38" spans="2:16" ht="9" customHeight="1">
      <c r="B38"/>
      <c r="C38" s="22"/>
      <c r="O38"/>
      <c r="P38" s="22"/>
    </row>
    <row r="39" spans="2:16" ht="15">
      <c r="B39" s="37" t="s">
        <v>49</v>
      </c>
      <c r="C39" s="22"/>
      <c r="E39" s="38" t="s">
        <v>37</v>
      </c>
      <c r="F39" s="39"/>
      <c r="G39" s="40"/>
      <c r="H39" s="40"/>
      <c r="I39" s="40"/>
      <c r="J39" s="40"/>
      <c r="K39" s="40"/>
      <c r="M39" s="41">
        <v>0.765</v>
      </c>
      <c r="O39"/>
      <c r="P39" s="22"/>
    </row>
    <row r="40" ht="15">
      <c r="E40" s="42" t="s">
        <v>38</v>
      </c>
    </row>
    <row r="41" ht="9.75" customHeight="1"/>
    <row r="42" spans="2:5" ht="15">
      <c r="B42" s="36" t="s">
        <v>39</v>
      </c>
      <c r="E42" t="s">
        <v>40</v>
      </c>
    </row>
    <row r="43" ht="10.5" customHeight="1"/>
    <row r="44" spans="2:13" ht="15">
      <c r="B44" s="39" t="s">
        <v>41</v>
      </c>
      <c r="D44" s="42"/>
      <c r="E44" s="42" t="s">
        <v>57</v>
      </c>
      <c r="F44" s="43"/>
      <c r="G44" s="44"/>
      <c r="H44" s="44"/>
      <c r="I44" s="44" t="s">
        <v>42</v>
      </c>
      <c r="J44" s="44"/>
      <c r="K44" s="44"/>
      <c r="L44" s="44"/>
      <c r="M44" s="42"/>
    </row>
    <row r="45" spans="2:4" ht="12" customHeight="1">
      <c r="B45" s="44"/>
      <c r="C45" s="45"/>
      <c r="D45" s="42"/>
    </row>
    <row r="46" spans="2:15" ht="15">
      <c r="B46" s="44"/>
      <c r="E46" s="39" t="s">
        <v>43</v>
      </c>
      <c r="F46" s="46"/>
      <c r="G46" s="46"/>
      <c r="H46" s="39"/>
      <c r="I46" s="40"/>
      <c r="J46" s="40"/>
      <c r="K46" s="40"/>
      <c r="L46" s="39" t="s">
        <v>44</v>
      </c>
      <c r="M46" s="40"/>
      <c r="N46" s="39"/>
      <c r="O46" s="42"/>
    </row>
    <row r="47" spans="2:15" ht="15">
      <c r="B47" s="44"/>
      <c r="E47" s="39"/>
      <c r="F47" s="46"/>
      <c r="G47" s="46"/>
      <c r="H47" s="39"/>
      <c r="I47" s="40"/>
      <c r="J47" s="40"/>
      <c r="K47" s="40"/>
      <c r="L47" s="39" t="s">
        <v>45</v>
      </c>
      <c r="M47" s="40"/>
      <c r="N47" s="39"/>
      <c r="O47" s="42"/>
    </row>
    <row r="48" spans="2:15" ht="10.5" customHeight="1">
      <c r="B48" s="44"/>
      <c r="E48" s="39"/>
      <c r="F48" s="46"/>
      <c r="G48" s="46"/>
      <c r="H48" s="39"/>
      <c r="I48" s="40"/>
      <c r="J48" s="40"/>
      <c r="K48" s="40"/>
      <c r="L48" s="39"/>
      <c r="M48" s="40"/>
      <c r="N48" s="39"/>
      <c r="O48" s="42"/>
    </row>
    <row r="49" spans="2:13" ht="15">
      <c r="B49" s="44"/>
      <c r="C49" s="39" t="s">
        <v>46</v>
      </c>
      <c r="D49" s="42"/>
      <c r="E49" s="42"/>
      <c r="F49" s="43"/>
      <c r="G49" s="44"/>
      <c r="H49" s="44"/>
      <c r="I49" s="44"/>
      <c r="J49" s="44"/>
      <c r="K49" s="44"/>
      <c r="L49" s="43"/>
      <c r="M49" s="42"/>
    </row>
    <row r="50" spans="2:13" ht="15">
      <c r="B50" s="44"/>
      <c r="C50" s="39"/>
      <c r="D50" s="42"/>
      <c r="E50" s="42"/>
      <c r="F50" s="43"/>
      <c r="G50" s="44"/>
      <c r="H50" s="44"/>
      <c r="I50" s="44"/>
      <c r="J50" s="44"/>
      <c r="K50" s="44"/>
      <c r="L50" s="43"/>
      <c r="M50" s="42"/>
    </row>
    <row r="51" spans="2:16" ht="15">
      <c r="B51" s="44"/>
      <c r="C51" s="45" t="s">
        <v>47</v>
      </c>
      <c r="D51" s="46"/>
      <c r="E51" s="46"/>
      <c r="F51" s="39"/>
      <c r="G51" s="40"/>
      <c r="H51" s="40"/>
      <c r="I51" s="40"/>
      <c r="J51" s="40"/>
      <c r="K51" s="40"/>
      <c r="L51" s="39"/>
      <c r="M51" s="42"/>
      <c r="N51" s="51" t="s">
        <v>48</v>
      </c>
      <c r="O51" s="52"/>
      <c r="P51" s="51"/>
    </row>
    <row r="52" spans="2:13" ht="15.75" thickBot="1">
      <c r="B52" s="44"/>
      <c r="C52" s="43"/>
      <c r="D52" s="42"/>
      <c r="E52" s="42"/>
      <c r="F52" s="43"/>
      <c r="G52" s="44"/>
      <c r="H52" s="44"/>
      <c r="I52" s="44"/>
      <c r="J52" s="44"/>
      <c r="K52" s="44"/>
      <c r="L52" s="43"/>
      <c r="M52" s="42"/>
    </row>
    <row r="53" spans="2:15" ht="15.75" thickBot="1">
      <c r="B53" s="44"/>
      <c r="D53" s="47" t="s">
        <v>52</v>
      </c>
      <c r="E53" s="48"/>
      <c r="F53" s="48"/>
      <c r="G53" s="48"/>
      <c r="H53" s="48"/>
      <c r="I53" s="49"/>
      <c r="J53" s="48"/>
      <c r="K53" s="48"/>
      <c r="L53" s="48"/>
      <c r="M53" s="48"/>
      <c r="N53" s="48"/>
      <c r="O53" s="50"/>
    </row>
  </sheetData>
  <sheetProtection/>
  <mergeCells count="5">
    <mergeCell ref="C1:N1"/>
    <mergeCell ref="A7:P7"/>
    <mergeCell ref="B4:P4"/>
    <mergeCell ref="B28:P28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headerFooter alignWithMargins="0">
    <oddFooter>&amp;L&amp;F&amp;C&amp;D&amp;RDSB Gent - Meuleman Rudy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2011-02-27T09:08:07Z</cp:lastPrinted>
  <dcterms:created xsi:type="dcterms:W3CDTF">2011-02-14T08:12:45Z</dcterms:created>
  <dcterms:modified xsi:type="dcterms:W3CDTF">2011-02-27T09:09:17Z</dcterms:modified>
  <cp:category/>
  <cp:version/>
  <cp:contentType/>
  <cp:contentStatus/>
</cp:coreProperties>
</file>