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<sst xmlns="http://schemas.openxmlformats.org/spreadsheetml/2006/main" count="69" uniqueCount="61">
  <si>
    <t>GEWEST BEIDE - VLAANDEREN</t>
  </si>
  <si>
    <t>sportjaar :</t>
  </si>
  <si>
    <t>2010-2011</t>
  </si>
  <si>
    <t xml:space="preserve">DISTRICT :  </t>
  </si>
  <si>
    <t>GENT</t>
  </si>
  <si>
    <t>KAMPIOENSCHAP VAN BELGIE : 3°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</si>
  <si>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</si>
  <si>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</si>
  <si>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</si>
  <si>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</si>
  <si>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</si>
  <si>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</si>
  <si>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</si>
  <si>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</si>
  <si>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</si>
  <si>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</si>
  <si>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</si>
  <si>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TOLLEBEKE Arthur</t>
  </si>
  <si>
    <t>GM</t>
  </si>
  <si>
    <t>DUPONT Jean-Claude</t>
  </si>
  <si>
    <t>HONGENAERT Erwin</t>
  </si>
  <si>
    <t>EWH</t>
  </si>
  <si>
    <t>VAN HANEGEM Izaak</t>
  </si>
  <si>
    <t>LAM</t>
  </si>
  <si>
    <t>LUTTENS Arnold</t>
  </si>
  <si>
    <t>KAS</t>
  </si>
  <si>
    <t>DE MEYER Erik</t>
  </si>
  <si>
    <t>RV</t>
  </si>
  <si>
    <t>WIELEMANS Gustaaf</t>
  </si>
  <si>
    <t>UN</t>
  </si>
  <si>
    <t>DEVRIENDT Eric</t>
  </si>
  <si>
    <t>DE PREST Alex</t>
  </si>
  <si>
    <t>VAN HOLLE Jean-Pierre</t>
  </si>
  <si>
    <t>BERNAERDT Roland</t>
  </si>
  <si>
    <t>SYNAVE Henri</t>
  </si>
  <si>
    <t>DISTRICTFINALE</t>
  </si>
  <si>
    <t>* DEELNEMERS</t>
  </si>
  <si>
    <t xml:space="preserve">Al deze wedstrijden worden gespeeld in </t>
  </si>
  <si>
    <t xml:space="preserve">B.C. KASTEELDREEF </t>
  </si>
  <si>
    <t>Tel: 0</t>
  </si>
  <si>
    <t>9/372 82 19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</si>
  <si>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</si>
  <si>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</si>
  <si>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</si>
  <si>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</si>
  <si>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</si>
  <si>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</si>
  <si>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 xml:space="preserve">RODTS  Piet     of afgevaardigde 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</si>
  <si>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</si>
  <si>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</si>
  <si>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</si>
  <si>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</si>
  <si>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</si>
  <si>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>16/17 april 2011.</t>
  </si>
  <si>
    <t>Meuleman Rudy  0486 / 36 92 21   rudy.meuleman@telenet.be   Heiveldstraat 209   9040  Gent</t>
  </si>
  <si>
    <r>
      <rPr>
        <b/>
        <sz val="11"/>
        <color indexed="8"/>
        <rFont val="Calibri"/>
        <family val="2"/>
      </rPr>
      <t>zaterdag   12  maart   2011. om  14u00</t>
    </r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</si>
  <si>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</si>
  <si>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2</t>
  </si>
  <si>
    <t>K.EWH</t>
  </si>
  <si>
    <t>POULE 3</t>
  </si>
  <si>
    <t>POULE 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</si>
</sst>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1" borderId="10" xfId="59" applyFont="1" applyFill="1" applyBorder="1" applyAlignment="1">
      <alignment horizontal="center"/>
      <protection/>
    </xf>
    <xf numFmtId="0" fontId="21" fillId="21" borderId="11" xfId="59" applyFont="1" applyFill="1" applyBorder="1" applyAlignment="1">
      <alignment horizontal="center"/>
      <protection/>
    </xf>
    <xf numFmtId="0" fontId="21" fillId="21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center"/>
      <protection/>
    </xf>
    <xf numFmtId="0" fontId="21" fillId="21" borderId="0" xfId="59" applyFont="1" applyFill="1" applyBorder="1" applyAlignment="1">
      <alignment horizontal="left"/>
      <protection/>
    </xf>
    <xf numFmtId="0" fontId="22" fillId="21" borderId="0" xfId="59" applyFont="1" applyFill="1" applyBorder="1" applyAlignment="1">
      <alignment horizontal="left"/>
      <protection/>
    </xf>
    <xf numFmtId="0" fontId="23" fillId="21" borderId="0" xfId="59" applyFont="1" applyFill="1" applyBorder="1">
      <alignment/>
      <protection/>
    </xf>
    <xf numFmtId="0" fontId="21" fillId="21" borderId="0" xfId="59" applyFont="1" applyFill="1" applyBorder="1" applyAlignment="1">
      <alignment horizontal="center"/>
      <protection/>
    </xf>
    <xf numFmtId="172" fontId="21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1" borderId="13" xfId="59" applyFont="1" applyFill="1" applyBorder="1" applyAlignment="1">
      <alignment horizontal="center"/>
      <protection/>
    </xf>
    <xf numFmtId="0" fontId="24" fillId="21" borderId="0" xfId="59" applyFont="1" applyFill="1" applyBorder="1" applyAlignment="1">
      <alignment horizontal="left"/>
      <protection/>
    </xf>
    <xf numFmtId="0" fontId="20" fillId="21" borderId="0" xfId="59" applyFont="1" applyFill="1" applyBorder="1" applyAlignment="1">
      <alignment horizontal="left"/>
      <protection/>
    </xf>
    <xf numFmtId="0" fontId="20" fillId="21" borderId="0" xfId="59" applyFont="1" applyFill="1" applyBorder="1">
      <alignment/>
      <protection/>
    </xf>
    <xf numFmtId="0" fontId="20" fillId="21" borderId="0" xfId="59" applyFont="1" applyFill="1" applyBorder="1" applyAlignment="1">
      <alignment horizontal="center"/>
      <protection/>
    </xf>
    <xf numFmtId="0" fontId="0" fillId="21" borderId="0" xfId="0" applyFill="1" applyBorder="1" applyAlignment="1">
      <alignment horizontal="center"/>
    </xf>
    <xf numFmtId="0" fontId="0" fillId="21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73" fontId="30" fillId="0" borderId="0" xfId="59" applyNumberFormat="1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0" fontId="23" fillId="0" borderId="19" xfId="59" applyFont="1" applyBorder="1" applyAlignment="1">
      <alignment horizontal="center"/>
      <protection/>
    </xf>
    <xf numFmtId="0" fontId="20" fillId="21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1" borderId="15" xfId="0" applyFont="1" applyFill="1" applyBorder="1" applyAlignment="1">
      <alignment horizontal="center"/>
    </xf>
    <xf numFmtId="0" fontId="25" fillId="21" borderId="20" xfId="0" applyFont="1" applyFill="1" applyBorder="1" applyAlignment="1">
      <alignment horizontal="center"/>
    </xf>
    <xf numFmtId="0" fontId="25" fillId="21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1" borderId="0" xfId="59" applyNumberFormat="1" applyFont="1" applyFill="1" applyBorder="1" applyAlignment="1">
      <alignment horizontal="center"/>
      <protection/>
    </xf>
    <xf numFmtId="172" fontId="21" fillId="21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0-2011\09%20CRITERIA%20INVULBLADEN\2010-2011\UITSLAGEN%20VOORRONDE%20+%20KAL%20DISTR%20FIN%20%20gebruik\DRIEBANDEN%20MB\VL_V_%203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B1">
      <selection activeCell="R21" sqref="R21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52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58">
        <f ca="1">TODAY()</f>
        <v>40595</v>
      </c>
      <c r="P2" s="59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4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3:6" ht="12.75" customHeight="1">
      <c r="C5" s="23" t="s">
        <v>6</v>
      </c>
      <c r="D5" s="24"/>
      <c r="E5" s="24"/>
      <c r="F5" s="25"/>
    </row>
    <row r="6" ht="6" customHeight="1"/>
    <row r="7" spans="1:16" ht="18.75">
      <c r="A7" s="53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ht="13.5" customHeight="1"/>
    <row r="9" spans="2:15" ht="15" customHeight="1">
      <c r="B9"/>
      <c r="C9" s="26" t="s">
        <v>8</v>
      </c>
      <c r="D9" s="26" t="s">
        <v>9</v>
      </c>
      <c r="E9" s="26"/>
      <c r="F9" s="26" t="s">
        <v>10</v>
      </c>
      <c r="G9" s="26"/>
      <c r="H9" s="26"/>
      <c r="I9" s="22"/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</row>
    <row r="10" spans="2:15" ht="7.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5" customHeight="1">
      <c r="B11"/>
      <c r="C11" s="26"/>
      <c r="D11" s="26" t="s">
        <v>57</v>
      </c>
      <c r="E11" s="26"/>
      <c r="F11" s="26" t="s">
        <v>58</v>
      </c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8.2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5">
      <c r="B13">
        <f>B9+1</f>
        <v>1</v>
      </c>
      <c r="C13" s="27">
        <v>8655</v>
      </c>
      <c r="D13" s="28" t="s">
        <v>17</v>
      </c>
      <c r="F13" s="22" t="s">
        <v>18</v>
      </c>
      <c r="J13" s="22">
        <v>6</v>
      </c>
      <c r="K13" s="22">
        <v>78</v>
      </c>
      <c r="L13" s="22">
        <v>173</v>
      </c>
      <c r="M13" s="29">
        <v>0.4503670520231214</v>
      </c>
      <c r="N13" s="22">
        <v>3</v>
      </c>
      <c r="O13" s="22" t="str">
        <f aca="true" t="shared" si="0" ref="O13:O30">IF(M13&lt;0.405,"OG",IF(AND(M13&gt;=0.405,M13&lt;0.495),"MG",IF(AND(M13&gt;=0.495,M13&lt;0.61),"PR",IF(AND(M13&gt;=0.61,M13&lt;0.765),"DPR",IF(AND(M13&gt;=0.765,M13&lt;0.95),"DRPR","")))))</f>
        <v>MG</v>
      </c>
    </row>
    <row r="14" spans="2:15" ht="15">
      <c r="B14">
        <f aca="true" t="shared" si="1" ref="B14:B30">B13+1</f>
        <v>2</v>
      </c>
      <c r="C14" s="27">
        <v>4456</v>
      </c>
      <c r="D14" s="28" t="s">
        <v>19</v>
      </c>
      <c r="F14" s="22" t="s">
        <v>18</v>
      </c>
      <c r="J14" s="22">
        <v>6</v>
      </c>
      <c r="K14" s="22">
        <v>87</v>
      </c>
      <c r="L14" s="22">
        <v>199</v>
      </c>
      <c r="M14" s="29">
        <v>0.4366859296482412</v>
      </c>
      <c r="N14" s="22">
        <v>5</v>
      </c>
      <c r="O14" s="22" t="str">
        <f t="shared" si="0"/>
        <v>MG</v>
      </c>
    </row>
    <row r="15" spans="2:15" ht="15">
      <c r="B15">
        <f t="shared" si="1"/>
        <v>3</v>
      </c>
      <c r="C15" s="27">
        <v>7479</v>
      </c>
      <c r="D15" s="28" t="s">
        <v>20</v>
      </c>
      <c r="F15" s="22" t="s">
        <v>21</v>
      </c>
      <c r="J15" s="22">
        <v>2</v>
      </c>
      <c r="K15" s="22">
        <v>69</v>
      </c>
      <c r="L15" s="22">
        <v>174</v>
      </c>
      <c r="M15" s="29">
        <v>0.39605172413793105</v>
      </c>
      <c r="N15" s="22">
        <v>4</v>
      </c>
      <c r="O15" s="22" t="str">
        <f t="shared" si="0"/>
        <v>OG</v>
      </c>
    </row>
    <row r="16" spans="2:15" ht="15">
      <c r="B16">
        <f t="shared" si="1"/>
        <v>4</v>
      </c>
      <c r="C16" s="27">
        <v>4496</v>
      </c>
      <c r="D16" s="28" t="s">
        <v>22</v>
      </c>
      <c r="F16" s="22" t="s">
        <v>23</v>
      </c>
      <c r="J16" s="22">
        <v>2</v>
      </c>
      <c r="K16" s="22">
        <v>62</v>
      </c>
      <c r="L16" s="22">
        <v>184</v>
      </c>
      <c r="M16" s="29">
        <v>0.33645652173913043</v>
      </c>
      <c r="N16" s="22">
        <v>3</v>
      </c>
      <c r="O16" s="22" t="str">
        <f t="shared" si="0"/>
        <v>OG</v>
      </c>
    </row>
    <row r="17" spans="2:14" ht="7.5" customHeight="1">
      <c r="B17"/>
      <c r="C17" s="27"/>
      <c r="D17" s="28"/>
      <c r="F17" s="22"/>
      <c r="J17" s="22"/>
      <c r="K17" s="22"/>
      <c r="L17" s="22"/>
      <c r="M17" s="29"/>
      <c r="N17" s="22"/>
    </row>
    <row r="18" spans="2:14" ht="15">
      <c r="B18"/>
      <c r="C18" s="27"/>
      <c r="D18" s="26" t="s">
        <v>59</v>
      </c>
      <c r="E18" s="26"/>
      <c r="F18" s="26" t="s">
        <v>58</v>
      </c>
      <c r="J18" s="22"/>
      <c r="K18" s="22"/>
      <c r="L18" s="22"/>
      <c r="M18" s="29"/>
      <c r="N18" s="22"/>
    </row>
    <row r="19" spans="2:14" ht="7.5" customHeight="1">
      <c r="B19"/>
      <c r="C19" s="27"/>
      <c r="D19" s="28"/>
      <c r="F19" s="22"/>
      <c r="J19" s="22"/>
      <c r="K19" s="22"/>
      <c r="L19" s="22"/>
      <c r="M19" s="29"/>
      <c r="N19" s="22"/>
    </row>
    <row r="20" spans="2:15" ht="15">
      <c r="B20">
        <f>B16+1</f>
        <v>5</v>
      </c>
      <c r="C20" s="27">
        <v>5705</v>
      </c>
      <c r="D20" s="28" t="s">
        <v>24</v>
      </c>
      <c r="F20" s="22" t="s">
        <v>25</v>
      </c>
      <c r="J20" s="22">
        <v>8</v>
      </c>
      <c r="K20" s="22">
        <v>88</v>
      </c>
      <c r="L20" s="22">
        <v>192</v>
      </c>
      <c r="M20" s="29">
        <v>0.4578333333333333</v>
      </c>
      <c r="N20" s="22">
        <v>4</v>
      </c>
      <c r="O20" s="22" t="str">
        <f t="shared" si="0"/>
        <v>MG</v>
      </c>
    </row>
    <row r="21" spans="2:15" ht="15">
      <c r="B21">
        <f t="shared" si="1"/>
        <v>6</v>
      </c>
      <c r="C21" s="27">
        <v>8888</v>
      </c>
      <c r="D21" s="28" t="s">
        <v>26</v>
      </c>
      <c r="F21" s="22" t="s">
        <v>27</v>
      </c>
      <c r="J21" s="22">
        <v>4</v>
      </c>
      <c r="K21" s="22">
        <v>73</v>
      </c>
      <c r="L21" s="22">
        <v>236</v>
      </c>
      <c r="M21" s="29">
        <v>0.3088220338983051</v>
      </c>
      <c r="N21" s="22">
        <v>6</v>
      </c>
      <c r="O21" s="22" t="str">
        <f t="shared" si="0"/>
        <v>OG</v>
      </c>
    </row>
    <row r="22" spans="2:15" ht="15">
      <c r="B22">
        <f t="shared" si="1"/>
        <v>7</v>
      </c>
      <c r="C22" s="27">
        <v>7471</v>
      </c>
      <c r="D22" s="28" t="s">
        <v>28</v>
      </c>
      <c r="F22" s="22" t="s">
        <v>29</v>
      </c>
      <c r="J22" s="22">
        <v>2</v>
      </c>
      <c r="K22" s="22">
        <v>73</v>
      </c>
      <c r="L22" s="22">
        <v>222</v>
      </c>
      <c r="M22" s="29">
        <v>0.32832882882882886</v>
      </c>
      <c r="N22" s="22">
        <v>4</v>
      </c>
      <c r="O22" s="22" t="str">
        <f t="shared" si="0"/>
        <v>OG</v>
      </c>
    </row>
    <row r="23" spans="2:15" ht="15">
      <c r="B23">
        <f t="shared" si="1"/>
        <v>8</v>
      </c>
      <c r="C23" s="27">
        <v>5205</v>
      </c>
      <c r="D23" s="28" t="s">
        <v>30</v>
      </c>
      <c r="F23" s="22" t="s">
        <v>23</v>
      </c>
      <c r="J23" s="22">
        <v>2</v>
      </c>
      <c r="K23" s="22">
        <v>75</v>
      </c>
      <c r="L23" s="22">
        <v>278</v>
      </c>
      <c r="M23" s="29">
        <v>0.2692841726618705</v>
      </c>
      <c r="N23" s="22">
        <v>3</v>
      </c>
      <c r="O23" s="22" t="str">
        <f t="shared" si="0"/>
        <v>OG</v>
      </c>
    </row>
    <row r="24" spans="2:14" ht="6.75" customHeight="1">
      <c r="B24"/>
      <c r="C24" s="27"/>
      <c r="D24" s="28"/>
      <c r="F24" s="22"/>
      <c r="J24" s="22"/>
      <c r="K24" s="22"/>
      <c r="L24" s="22"/>
      <c r="M24" s="29"/>
      <c r="N24" s="22"/>
    </row>
    <row r="25" spans="2:14" ht="15">
      <c r="B25"/>
      <c r="C25" s="27"/>
      <c r="D25" s="26" t="s">
        <v>60</v>
      </c>
      <c r="E25" s="26"/>
      <c r="F25" s="26" t="s">
        <v>23</v>
      </c>
      <c r="J25" s="22"/>
      <c r="K25" s="22"/>
      <c r="L25" s="22"/>
      <c r="M25" s="29"/>
      <c r="N25" s="22"/>
    </row>
    <row r="26" spans="2:14" ht="9" customHeight="1">
      <c r="B26"/>
      <c r="C26" s="27"/>
      <c r="D26" s="28"/>
      <c r="F26" s="22"/>
      <c r="J26" s="22"/>
      <c r="K26" s="22"/>
      <c r="L26" s="22"/>
      <c r="M26" s="29"/>
      <c r="N26" s="22"/>
    </row>
    <row r="27" spans="2:15" ht="15">
      <c r="B27">
        <f>B23+1</f>
        <v>9</v>
      </c>
      <c r="C27" s="27">
        <v>8889</v>
      </c>
      <c r="D27" s="28" t="s">
        <v>31</v>
      </c>
      <c r="F27" s="22" t="s">
        <v>18</v>
      </c>
      <c r="J27" s="22">
        <v>8</v>
      </c>
      <c r="K27" s="22">
        <v>88</v>
      </c>
      <c r="L27" s="22">
        <v>199</v>
      </c>
      <c r="M27" s="29">
        <v>0.44171105527638194</v>
      </c>
      <c r="N27" s="22">
        <v>4</v>
      </c>
      <c r="O27" s="22" t="str">
        <f t="shared" si="0"/>
        <v>MG</v>
      </c>
    </row>
    <row r="28" spans="2:15" ht="15">
      <c r="B28">
        <f t="shared" si="1"/>
        <v>10</v>
      </c>
      <c r="C28" s="27">
        <v>8890</v>
      </c>
      <c r="D28" s="28" t="s">
        <v>32</v>
      </c>
      <c r="F28" s="22" t="s">
        <v>18</v>
      </c>
      <c r="J28" s="22">
        <v>4</v>
      </c>
      <c r="K28" s="22">
        <v>68</v>
      </c>
      <c r="L28" s="22">
        <v>172</v>
      </c>
      <c r="M28" s="29">
        <v>0.3948488372093023</v>
      </c>
      <c r="N28" s="22">
        <v>4</v>
      </c>
      <c r="O28" s="22" t="str">
        <f t="shared" si="0"/>
        <v>OG</v>
      </c>
    </row>
    <row r="29" spans="2:15" ht="15">
      <c r="B29">
        <f t="shared" si="1"/>
        <v>11</v>
      </c>
      <c r="C29" s="27">
        <v>6705</v>
      </c>
      <c r="D29" s="28" t="s">
        <v>33</v>
      </c>
      <c r="F29" s="22" t="s">
        <v>23</v>
      </c>
      <c r="J29" s="22">
        <v>2</v>
      </c>
      <c r="K29" s="22">
        <v>73</v>
      </c>
      <c r="L29" s="22">
        <v>184</v>
      </c>
      <c r="M29" s="29">
        <v>0.3962391304347826</v>
      </c>
      <c r="N29" s="22">
        <v>3</v>
      </c>
      <c r="O29" s="22" t="str">
        <f t="shared" si="0"/>
        <v>OG</v>
      </c>
    </row>
    <row r="30" spans="2:15" ht="15">
      <c r="B30">
        <f t="shared" si="1"/>
        <v>12</v>
      </c>
      <c r="C30" s="27">
        <v>4525</v>
      </c>
      <c r="D30" s="28" t="s">
        <v>34</v>
      </c>
      <c r="F30" s="22" t="s">
        <v>23</v>
      </c>
      <c r="J30" s="22">
        <v>2</v>
      </c>
      <c r="K30" s="22">
        <v>62</v>
      </c>
      <c r="L30" s="22">
        <v>195</v>
      </c>
      <c r="M30" s="29">
        <v>0.31744871794871793</v>
      </c>
      <c r="N30" s="22">
        <v>4</v>
      </c>
      <c r="O30" s="22" t="str">
        <f t="shared" si="0"/>
        <v>OG</v>
      </c>
    </row>
    <row r="31" spans="2:16" ht="15">
      <c r="B31" s="30"/>
      <c r="C31" s="31"/>
      <c r="D31" s="32"/>
      <c r="E31" s="30"/>
      <c r="F31" s="31"/>
      <c r="G31" s="30"/>
      <c r="H31" s="30"/>
      <c r="I31" s="30"/>
      <c r="J31" s="31"/>
      <c r="K31" s="31"/>
      <c r="L31" s="31"/>
      <c r="M31" s="33"/>
      <c r="N31" s="31"/>
      <c r="O31" s="31"/>
      <c r="P31" s="30"/>
    </row>
    <row r="34" spans="2:16" ht="23.25">
      <c r="B34" s="57" t="s">
        <v>35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2:16" ht="15">
      <c r="B35" s="34" t="s">
        <v>36</v>
      </c>
      <c r="D35" s="35"/>
      <c r="O35"/>
      <c r="P35" s="22"/>
    </row>
    <row r="36" spans="2:16" ht="15">
      <c r="B36">
        <v>1</v>
      </c>
      <c r="C36" s="27">
        <v>5705</v>
      </c>
      <c r="D36" s="28" t="str">
        <f>VLOOKUP(C36,'[2]LEDEN'!A:C,2,FALSE)</f>
        <v>LUTTENS Arnold</v>
      </c>
      <c r="F36" s="22" t="str">
        <f>VLOOKUP(C36,'[2]LEDEN'!A:C,3,FALSE)</f>
        <v>KAS</v>
      </c>
      <c r="H36" t="s">
        <v>37</v>
      </c>
      <c r="O36"/>
      <c r="P36" s="22"/>
    </row>
    <row r="37" spans="2:16" ht="15">
      <c r="B37">
        <v>2</v>
      </c>
      <c r="C37" s="22">
        <v>8655</v>
      </c>
      <c r="D37" s="28" t="str">
        <f>VLOOKUP(C37,'[2]LEDEN'!A:C,2,FALSE)</f>
        <v>TOLLEBEKE Arthur</v>
      </c>
      <c r="F37" s="22" t="str">
        <f>VLOOKUP(C37,'[2]LEDEN'!A:C,3,FALSE)</f>
        <v>GM</v>
      </c>
      <c r="H37" s="36" t="s">
        <v>38</v>
      </c>
      <c r="I37" s="36"/>
      <c r="J37" s="36"/>
      <c r="K37" s="36"/>
      <c r="L37" s="36"/>
      <c r="O37"/>
      <c r="P37" s="22"/>
    </row>
    <row r="38" spans="2:16" ht="15">
      <c r="B38">
        <v>3</v>
      </c>
      <c r="C38" s="22">
        <v>8889</v>
      </c>
      <c r="D38" s="28" t="str">
        <f>VLOOKUP(C38,'[2]LEDEN'!A:C,2,FALSE)</f>
        <v>DE PREST Alex</v>
      </c>
      <c r="F38" s="22" t="str">
        <f>VLOOKUP(C38,'[2]LEDEN'!A:C,3,FALSE)</f>
        <v>GM</v>
      </c>
      <c r="H38" t="s">
        <v>39</v>
      </c>
      <c r="J38" t="s">
        <v>40</v>
      </c>
      <c r="O38"/>
      <c r="P38" s="22"/>
    </row>
    <row r="39" spans="2:16" ht="15">
      <c r="B39">
        <v>4</v>
      </c>
      <c r="C39" s="22">
        <v>4456</v>
      </c>
      <c r="D39" s="28" t="str">
        <f>VLOOKUP(C39,'[2]LEDEN'!A:C,2,FALSE)</f>
        <v>DUPONT Jean-Claude</v>
      </c>
      <c r="F39" s="22" t="str">
        <f>VLOOKUP(C39,'[2]LEDEN'!A:C,3,FALSE)</f>
        <v>GM</v>
      </c>
      <c r="H39" t="s">
        <v>55</v>
      </c>
      <c r="O39"/>
      <c r="P39" s="22"/>
    </row>
    <row r="40" spans="2:16" ht="15">
      <c r="B40"/>
      <c r="C40" s="22"/>
      <c r="O40"/>
      <c r="P40" s="22"/>
    </row>
    <row r="41" spans="2:16" ht="15">
      <c r="B41" s="37" t="s">
        <v>41</v>
      </c>
      <c r="C41" s="22"/>
      <c r="E41" s="38">
        <v>22</v>
      </c>
      <c r="O41"/>
      <c r="P41" s="22"/>
    </row>
    <row r="42" spans="2:16" ht="15">
      <c r="B42"/>
      <c r="C42" s="22"/>
      <c r="O42"/>
      <c r="P42" s="22"/>
    </row>
    <row r="43" spans="2:16" ht="15">
      <c r="B43" s="38" t="s">
        <v>56</v>
      </c>
      <c r="C43" s="22"/>
      <c r="E43" s="39" t="s">
        <v>42</v>
      </c>
      <c r="F43" s="40"/>
      <c r="G43" s="41"/>
      <c r="H43" s="41"/>
      <c r="I43" s="41"/>
      <c r="J43" s="41"/>
      <c r="K43" s="41"/>
      <c r="M43" s="42">
        <v>0.405</v>
      </c>
      <c r="O43"/>
      <c r="P43" s="22"/>
    </row>
    <row r="44" ht="15">
      <c r="E44" s="43" t="s">
        <v>43</v>
      </c>
    </row>
    <row r="46" spans="2:5" ht="15">
      <c r="B46" s="37" t="s">
        <v>44</v>
      </c>
      <c r="E46" t="s">
        <v>45</v>
      </c>
    </row>
    <row r="48" spans="2:13" ht="15">
      <c r="B48" s="40" t="s">
        <v>46</v>
      </c>
      <c r="D48" s="43"/>
      <c r="E48" s="43" t="s">
        <v>47</v>
      </c>
      <c r="F48" s="44"/>
      <c r="G48" s="45"/>
      <c r="H48" s="45"/>
      <c r="I48" s="45"/>
      <c r="J48" s="45"/>
      <c r="K48" s="45"/>
      <c r="L48" s="45"/>
      <c r="M48" s="43"/>
    </row>
    <row r="49" spans="2:4" ht="15">
      <c r="B49" s="45"/>
      <c r="C49" s="46"/>
      <c r="D49" s="43"/>
    </row>
    <row r="50" spans="2:15" ht="15">
      <c r="B50" s="45"/>
      <c r="E50" s="40" t="s">
        <v>48</v>
      </c>
      <c r="F50" s="47"/>
      <c r="G50" s="47"/>
      <c r="H50" s="40"/>
      <c r="I50" s="41"/>
      <c r="J50" s="41"/>
      <c r="K50" s="41"/>
      <c r="L50" s="40" t="s">
        <v>49</v>
      </c>
      <c r="M50" s="41"/>
      <c r="N50" s="40"/>
      <c r="O50" s="43"/>
    </row>
    <row r="51" spans="2:15" ht="15">
      <c r="B51" s="45"/>
      <c r="E51" s="40"/>
      <c r="F51" s="47"/>
      <c r="G51" s="47"/>
      <c r="H51" s="40"/>
      <c r="I51" s="41"/>
      <c r="J51" s="41"/>
      <c r="K51" s="41"/>
      <c r="L51" s="40" t="s">
        <v>50</v>
      </c>
      <c r="M51" s="41"/>
      <c r="N51" s="40"/>
      <c r="O51" s="43"/>
    </row>
    <row r="52" spans="2:15" ht="15">
      <c r="B52" s="45"/>
      <c r="E52" s="40"/>
      <c r="F52" s="47"/>
      <c r="G52" s="47"/>
      <c r="H52" s="40"/>
      <c r="I52" s="41"/>
      <c r="J52" s="41"/>
      <c r="K52" s="41"/>
      <c r="L52" s="40"/>
      <c r="M52" s="41"/>
      <c r="N52" s="40"/>
      <c r="O52" s="43"/>
    </row>
    <row r="53" spans="2:13" ht="15">
      <c r="B53" s="45"/>
      <c r="C53" s="40" t="s">
        <v>51</v>
      </c>
      <c r="D53" s="43"/>
      <c r="E53" s="43"/>
      <c r="F53" s="44"/>
      <c r="G53" s="45"/>
      <c r="H53" s="45"/>
      <c r="I53" s="45"/>
      <c r="J53" s="45"/>
      <c r="K53" s="45"/>
      <c r="L53" s="44"/>
      <c r="M53" s="43"/>
    </row>
    <row r="54" spans="2:13" ht="15">
      <c r="B54" s="45"/>
      <c r="C54" s="40"/>
      <c r="D54" s="43"/>
      <c r="E54" s="43"/>
      <c r="F54" s="44"/>
      <c r="G54" s="45"/>
      <c r="H54" s="45"/>
      <c r="I54" s="45"/>
      <c r="J54" s="45"/>
      <c r="K54" s="45"/>
      <c r="L54" s="44"/>
      <c r="M54" s="43"/>
    </row>
    <row r="55" spans="2:14" ht="15">
      <c r="B55" s="45"/>
      <c r="C55" s="46" t="s">
        <v>52</v>
      </c>
      <c r="D55" s="47"/>
      <c r="E55" s="47"/>
      <c r="F55" s="40"/>
      <c r="G55" s="41"/>
      <c r="H55" s="41"/>
      <c r="I55" s="41"/>
      <c r="J55" s="41"/>
      <c r="K55" s="41"/>
      <c r="L55" s="40"/>
      <c r="M55" s="43"/>
      <c r="N55" t="s">
        <v>53</v>
      </c>
    </row>
    <row r="56" spans="2:13" ht="15.75" thickBot="1">
      <c r="B56" s="45"/>
      <c r="C56" s="44"/>
      <c r="D56" s="43"/>
      <c r="E56" s="43"/>
      <c r="F56" s="44"/>
      <c r="G56" s="45"/>
      <c r="H56" s="45"/>
      <c r="I56" s="45"/>
      <c r="J56" s="45"/>
      <c r="K56" s="45"/>
      <c r="L56" s="44"/>
      <c r="M56" s="43"/>
    </row>
    <row r="57" spans="2:15" ht="15.75" thickBot="1">
      <c r="B57" s="45"/>
      <c r="D57" s="48" t="s">
        <v>54</v>
      </c>
      <c r="E57" s="49"/>
      <c r="F57" s="49"/>
      <c r="G57" s="49"/>
      <c r="H57" s="49"/>
      <c r="I57" s="50"/>
      <c r="J57" s="49"/>
      <c r="K57" s="49"/>
      <c r="L57" s="49"/>
      <c r="M57" s="49"/>
      <c r="N57" s="49"/>
      <c r="O57" s="51"/>
    </row>
  </sheetData>
  <sheetProtection/>
  <mergeCells count="5">
    <mergeCell ref="C1:N1"/>
    <mergeCell ref="A7:P7"/>
    <mergeCell ref="B4:P4"/>
    <mergeCell ref="B34:P34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2011-02-21T19:06:43Z</cp:lastPrinted>
  <dcterms:created xsi:type="dcterms:W3CDTF">2011-02-21T19:02:27Z</dcterms:created>
  <dcterms:modified xsi:type="dcterms:W3CDTF">2011-02-21T19:10:53Z</dcterms:modified>
  <cp:category/>
  <cp:version/>
  <cp:contentType/>
  <cp:contentStatus/>
</cp:coreProperties>
</file>