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<sst xmlns="http://schemas.openxmlformats.org/spreadsheetml/2006/main" count="84" uniqueCount="69">
  <si>
    <t>GEWEST BEIDE - VLAANDEREN</t>
  </si>
  <si>
    <t>sportjaar :</t>
  </si>
  <si>
    <t>2010-2011</t>
  </si>
  <si>
    <t xml:space="preserve">DISTRICT :  </t>
  </si>
  <si>
    <t>GENT</t>
  </si>
  <si>
    <t>KAMPIOENSCHAP VAN BELGIE : 4°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</si>
  <si>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</si>
  <si>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</si>
  <si>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</si>
  <si>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</si>
  <si>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</si>
  <si>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</si>
  <si>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</si>
  <si>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</si>
  <si>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</si>
  <si>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</si>
  <si>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</si>
  <si>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Poule 1</t>
  </si>
  <si>
    <t>K.ME</t>
  </si>
  <si>
    <t>BRACKE André</t>
  </si>
  <si>
    <t>DE MEYER Erik</t>
  </si>
  <si>
    <t>RV</t>
  </si>
  <si>
    <t>VERWEE Julien</t>
  </si>
  <si>
    <t>UN</t>
  </si>
  <si>
    <t>GEIRNAERT Marc</t>
  </si>
  <si>
    <t>EWH</t>
  </si>
  <si>
    <t>MOEYKENS Michel</t>
  </si>
  <si>
    <t>ED</t>
  </si>
  <si>
    <t>Poule 2</t>
  </si>
  <si>
    <t>KBCAW</t>
  </si>
  <si>
    <t>BUYENS Pascal</t>
  </si>
  <si>
    <t>COSYNS Marc</t>
  </si>
  <si>
    <t>VAN DE CASTEELE Henri</t>
  </si>
  <si>
    <t>LIPPENS Tony</t>
  </si>
  <si>
    <t>HENDERICK Paul</t>
  </si>
  <si>
    <t>KGBA</t>
  </si>
  <si>
    <t>Poule 3</t>
  </si>
  <si>
    <t>PLATTEAU Steven</t>
  </si>
  <si>
    <t>VLAEMINCK Gilbert</t>
  </si>
  <si>
    <t>VAN DE VEIRE André</t>
  </si>
  <si>
    <t>DISTRICTFINALE</t>
  </si>
  <si>
    <t>* DEELNEMERS</t>
  </si>
  <si>
    <t xml:space="preserve">Al deze wedstrijden worden gespeeld in </t>
  </si>
  <si>
    <t>K.BC. ARGOS WESTVELD</t>
  </si>
  <si>
    <t>Tel: 0</t>
  </si>
  <si>
    <t xml:space="preserve">Organisatie in handen van  KBC Argos Westveld  door </t>
  </si>
  <si>
    <t xml:space="preserve">Onderlinge overeenkomst   BC Royalvrienden en KBCArgos Westveld 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</si>
  <si>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</si>
  <si>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</si>
  <si>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</si>
  <si>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</si>
  <si>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</si>
  <si>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</si>
  <si>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 xml:space="preserve">De Fauw Guy  of afgevaardigde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</si>
  <si>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</si>
  <si>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</si>
  <si>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</si>
  <si>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</si>
  <si>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</si>
  <si>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2/3 april 2011.</t>
  </si>
  <si>
    <r>
      <rPr>
        <b/>
        <sz val="11"/>
        <color indexed="8"/>
        <rFont val="Calibri"/>
        <family val="2"/>
      </rPr>
      <t>Zaterdag  22 januari  2011    om  14u00</t>
    </r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</si>
  <si>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</si>
  <si>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2m30</t>
  </si>
  <si>
    <t>2m10</t>
  </si>
  <si>
    <t>DSB GENT Meuleman Rudy    0486/369221   rudy.meuleman@telenet.be</t>
  </si>
  <si>
    <t>VFF</t>
  </si>
  <si>
    <t xml:space="preserve"> </t>
  </si>
  <si>
    <t>Hospitalisatie en revalidatie</t>
  </si>
  <si>
    <t xml:space="preserve">09 / 228 19 38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</si>
</sst>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12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0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21" fillId="21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" fontId="21" fillId="21" borderId="0" xfId="59" applyNumberFormat="1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1" borderId="13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1" fontId="20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4" borderId="0" xfId="0" applyFill="1" applyAlignment="1" quotePrefix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2" borderId="0" xfId="0" applyFill="1" applyAlignment="1" quotePrefix="1">
      <alignment horizontal="center"/>
    </xf>
    <xf numFmtId="0" fontId="0" fillId="22" borderId="0" xfId="0" applyFill="1" applyAlignment="1">
      <alignment horizontal="left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1" fontId="0" fillId="22" borderId="0" xfId="0" applyNumberFormat="1" applyFill="1" applyAlignment="1">
      <alignment horizontal="center"/>
    </xf>
    <xf numFmtId="173" fontId="0" fillId="22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0" fillId="7" borderId="17" xfId="0" applyFill="1" applyBorder="1" applyAlignment="1">
      <alignment horizontal="left"/>
    </xf>
    <xf numFmtId="0" fontId="0" fillId="7" borderId="18" xfId="0" applyFill="1" applyBorder="1" applyAlignment="1">
      <alignment horizontal="left"/>
    </xf>
    <xf numFmtId="0" fontId="0" fillId="7" borderId="18" xfId="0" applyFill="1" applyBorder="1" applyAlignment="1">
      <alignment/>
    </xf>
    <xf numFmtId="0" fontId="0" fillId="7" borderId="18" xfId="0" applyFill="1" applyBorder="1" applyAlignment="1">
      <alignment horizontal="center"/>
    </xf>
    <xf numFmtId="1" fontId="0" fillId="7" borderId="18" xfId="0" applyNumberForma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 horizontal="left"/>
    </xf>
    <xf numFmtId="0" fontId="0" fillId="7" borderId="16" xfId="0" applyFill="1" applyBorder="1" applyAlignment="1">
      <alignment/>
    </xf>
    <xf numFmtId="0" fontId="30" fillId="7" borderId="16" xfId="0" applyFont="1" applyFill="1" applyBorder="1" applyAlignment="1">
      <alignment/>
    </xf>
    <xf numFmtId="1" fontId="30" fillId="7" borderId="16" xfId="0" applyNumberFormat="1" applyFont="1" applyFill="1" applyBorder="1" applyAlignment="1">
      <alignment/>
    </xf>
    <xf numFmtId="0" fontId="30" fillId="7" borderId="2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1" fontId="31" fillId="0" borderId="0" xfId="59" applyNumberFormat="1" applyFont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1" fillId="0" borderId="22" xfId="59" applyFont="1" applyBorder="1" applyAlignment="1">
      <alignment horizontal="left"/>
      <protection/>
    </xf>
    <xf numFmtId="0" fontId="23" fillId="0" borderId="23" xfId="59" applyFont="1" applyBorder="1" applyAlignment="1">
      <alignment horizontal="center"/>
      <protection/>
    </xf>
    <xf numFmtId="0" fontId="23" fillId="0" borderId="23" xfId="59" applyFont="1" applyBorder="1" applyAlignment="1">
      <alignment horizontal="left"/>
      <protection/>
    </xf>
    <xf numFmtId="1" fontId="23" fillId="0" borderId="23" xfId="59" applyNumberFormat="1" applyFont="1" applyBorder="1" applyAlignment="1">
      <alignment horizontal="center"/>
      <protection/>
    </xf>
    <xf numFmtId="0" fontId="23" fillId="0" borderId="24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173" fontId="21" fillId="21" borderId="0" xfId="59" applyNumberFormat="1" applyFont="1" applyFill="1" applyBorder="1" applyAlignment="1">
      <alignment horizontal="center"/>
      <protection/>
    </xf>
    <xf numFmtId="173" fontId="20" fillId="21" borderId="0" xfId="59" applyNumberFormat="1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173" fontId="15" fillId="0" borderId="0" xfId="0" applyNumberFormat="1" applyFont="1" applyAlignment="1">
      <alignment horizontal="center"/>
    </xf>
    <xf numFmtId="173" fontId="0" fillId="4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173" fontId="0" fillId="22" borderId="0" xfId="0" applyNumberFormat="1" applyFill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15" fillId="0" borderId="0" xfId="0" applyNumberFormat="1" applyFont="1" applyAlignment="1">
      <alignment/>
    </xf>
    <xf numFmtId="173" fontId="0" fillId="7" borderId="18" xfId="0" applyNumberFormat="1" applyFill="1" applyBorder="1" applyAlignment="1">
      <alignment/>
    </xf>
    <xf numFmtId="173" fontId="30" fillId="7" borderId="16" xfId="0" applyNumberFormat="1" applyFont="1" applyFill="1" applyBorder="1" applyAlignment="1">
      <alignment/>
    </xf>
    <xf numFmtId="173" fontId="12" fillId="0" borderId="0" xfId="59" applyNumberFormat="1" applyFont="1" applyAlignment="1">
      <alignment horizontal="center"/>
      <protection/>
    </xf>
    <xf numFmtId="173" fontId="31" fillId="0" borderId="0" xfId="59" applyNumberFormat="1" applyFont="1" applyAlignment="1">
      <alignment horizontal="left"/>
      <protection/>
    </xf>
    <xf numFmtId="173" fontId="12" fillId="0" borderId="0" xfId="59" applyNumberFormat="1" applyFont="1" applyAlignment="1">
      <alignment horizontal="left"/>
      <protection/>
    </xf>
    <xf numFmtId="173" fontId="23" fillId="0" borderId="23" xfId="59" applyNumberFormat="1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5" fillId="21" borderId="25" xfId="0" applyFont="1" applyFill="1" applyBorder="1" applyAlignment="1">
      <alignment horizontal="center"/>
    </xf>
    <xf numFmtId="0" fontId="25" fillId="21" borderId="26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1" borderId="0" xfId="59" applyNumberFormat="1" applyFont="1" applyFill="1" applyBorder="1" applyAlignment="1">
      <alignment horizontal="center"/>
      <protection/>
    </xf>
    <xf numFmtId="172" fontId="21" fillId="21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38100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47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VOORRONDE%20+%20KAL%20DISTR%20FIN%20%20gebruik\driebanden%20kb\VL_V_%204%203banden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>
            <v>8891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>
            <v>8888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BUYENS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B26">
      <selection activeCell="P38" sqref="P38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7.421875" style="0" customWidth="1"/>
    <col min="4" max="4" width="9.421875" style="0" customWidth="1"/>
    <col min="5" max="5" width="8.00390625" style="0" customWidth="1"/>
    <col min="6" max="6" width="6.28125" style="0" customWidth="1"/>
    <col min="7" max="7" width="3.28125" style="0" customWidth="1"/>
    <col min="8" max="9" width="1.8515625" style="0" customWidth="1"/>
    <col min="10" max="10" width="4.421875" style="0" customWidth="1"/>
    <col min="11" max="11" width="5.28125" style="28" customWidth="1"/>
    <col min="12" max="12" width="5.140625" style="0" customWidth="1"/>
    <col min="13" max="13" width="5.421875" style="90" customWidth="1"/>
    <col min="14" max="14" width="6.28125" style="0" customWidth="1"/>
    <col min="15" max="15" width="3.421875" style="0" customWidth="1"/>
    <col min="16" max="16" width="7.421875" style="24" customWidth="1"/>
    <col min="17" max="17" width="8.00390625" style="0" customWidth="1"/>
    <col min="19" max="19" width="9.421875" style="0" bestFit="1" customWidth="1"/>
  </cols>
  <sheetData>
    <row r="1" spans="1:17" ht="14.25">
      <c r="A1" s="1"/>
      <c r="B1" s="2"/>
      <c r="C1" s="106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3" t="s">
        <v>1</v>
      </c>
      <c r="Q1" s="4" t="s">
        <v>2</v>
      </c>
    </row>
    <row r="2" spans="1:17" ht="14.2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88"/>
      <c r="N2" s="13"/>
      <c r="O2" s="13"/>
      <c r="P2" s="112">
        <f ca="1">TODAY()</f>
        <v>40555</v>
      </c>
      <c r="Q2" s="113"/>
    </row>
    <row r="3" spans="1:17" ht="14.2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89"/>
      <c r="N3" s="13"/>
      <c r="O3" s="13"/>
      <c r="P3" s="21"/>
      <c r="Q3" s="22"/>
    </row>
    <row r="4" spans="1:17" ht="15" thickBot="1">
      <c r="A4" s="23"/>
      <c r="B4" s="108" t="s">
        <v>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6" ht="25.5" customHeight="1">
      <c r="C5" s="25" t="s">
        <v>6</v>
      </c>
      <c r="D5" s="26"/>
      <c r="E5" s="26"/>
      <c r="F5" s="27"/>
    </row>
    <row r="6" ht="6" customHeight="1"/>
    <row r="7" spans="1:17" ht="18.75">
      <c r="A7" s="107" t="s">
        <v>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ht="6.75" customHeight="1"/>
    <row r="9" spans="2:16" ht="1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91" t="s">
        <v>14</v>
      </c>
      <c r="N9" s="29" t="s">
        <v>14</v>
      </c>
      <c r="O9" s="29" t="s">
        <v>15</v>
      </c>
      <c r="P9" s="29" t="s">
        <v>16</v>
      </c>
    </row>
    <row r="10" spans="2:16" ht="18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91" t="s">
        <v>63</v>
      </c>
      <c r="N10" s="29" t="s">
        <v>62</v>
      </c>
      <c r="O10" s="29"/>
      <c r="P10" s="29"/>
    </row>
    <row r="11" spans="2:16" ht="15" customHeight="1">
      <c r="B11"/>
      <c r="C11" s="29" t="s">
        <v>17</v>
      </c>
      <c r="D11" s="29"/>
      <c r="E11" s="29" t="s">
        <v>18</v>
      </c>
      <c r="F11" s="29" t="s">
        <v>63</v>
      </c>
      <c r="G11" s="29"/>
      <c r="H11" s="29"/>
      <c r="I11" s="24"/>
      <c r="J11" s="29"/>
      <c r="K11" s="30"/>
      <c r="L11" s="29"/>
      <c r="M11" s="91"/>
      <c r="N11" s="29"/>
      <c r="O11" s="29"/>
      <c r="P11" s="29"/>
    </row>
    <row r="12" spans="2:16" ht="11.2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91"/>
      <c r="N12" s="29"/>
      <c r="O12" s="29"/>
      <c r="P12" s="29"/>
    </row>
    <row r="13" spans="2:16" ht="14.25">
      <c r="B13">
        <f>B9+1</f>
        <v>1</v>
      </c>
      <c r="C13" s="31">
        <v>8666</v>
      </c>
      <c r="D13" s="32" t="s">
        <v>19</v>
      </c>
      <c r="E13" s="33"/>
      <c r="F13" s="34" t="s">
        <v>18</v>
      </c>
      <c r="G13" s="33"/>
      <c r="H13" s="33"/>
      <c r="I13" s="33"/>
      <c r="J13" s="34">
        <v>8</v>
      </c>
      <c r="K13" s="35">
        <v>88</v>
      </c>
      <c r="L13" s="34">
        <v>165</v>
      </c>
      <c r="M13" s="92">
        <v>0.533</v>
      </c>
      <c r="N13" s="36">
        <v>0.4838733333333333</v>
      </c>
      <c r="O13" s="34">
        <v>4</v>
      </c>
      <c r="P13" s="34" t="str">
        <f>IF(N13&lt;0.415,"OG",IF(AND(N13&gt;=0.415,N13&lt;0.51),"MG",IF(AND(N13&gt;=0.51,N13&lt;0.625),"PR",IF(AND(N13&gt;=0.625,N13&lt;0.79),"DPR",IF(AND(N13&gt;=0.79,N13&lt;0.975),"DRPR","")))))</f>
        <v>MG</v>
      </c>
    </row>
    <row r="14" spans="2:16" ht="14.25">
      <c r="B14">
        <f>B13+1</f>
        <v>2</v>
      </c>
      <c r="C14" s="37">
        <v>8888</v>
      </c>
      <c r="D14" s="38" t="s">
        <v>20</v>
      </c>
      <c r="F14" s="24" t="s">
        <v>21</v>
      </c>
      <c r="J14" s="24">
        <v>5</v>
      </c>
      <c r="K14" s="39">
        <v>83</v>
      </c>
      <c r="L14" s="24">
        <v>171</v>
      </c>
      <c r="M14" s="93">
        <v>0.485</v>
      </c>
      <c r="N14" s="40">
        <v>0.4403222222222222</v>
      </c>
      <c r="O14" s="24">
        <v>5</v>
      </c>
      <c r="P14" s="24" t="str">
        <f>IF(N14&lt;0.415,"OG",IF(AND(N14&gt;=0.415,N14&lt;0.51),"MG",IF(AND(N14&gt;=0.51,N14&lt;0.625),"PR",IF(AND(N14&gt;=0.625,N14&lt;0.79),"DPR",IF(AND(N14&gt;=0.79,N14&lt;0.975),"DRPR","")))))</f>
        <v>MG</v>
      </c>
    </row>
    <row r="15" spans="2:16" ht="14.25">
      <c r="B15">
        <f>B14+1</f>
        <v>3</v>
      </c>
      <c r="C15" s="37">
        <v>8168</v>
      </c>
      <c r="D15" s="38" t="s">
        <v>22</v>
      </c>
      <c r="F15" s="24" t="s">
        <v>23</v>
      </c>
      <c r="J15" s="24">
        <v>4</v>
      </c>
      <c r="K15" s="39">
        <v>77</v>
      </c>
      <c r="L15" s="24">
        <v>176</v>
      </c>
      <c r="M15" s="93">
        <v>0.437</v>
      </c>
      <c r="N15" s="40">
        <v>0.39683749999999995</v>
      </c>
      <c r="O15" s="24">
        <v>4</v>
      </c>
      <c r="P15" s="24" t="str">
        <f>IF(N15&lt;0.415,"OG",IF(AND(N15&gt;=0.415,N15&lt;0.51),"MG",IF(AND(N15&gt;=0.51,N15&lt;0.625),"PR",IF(AND(N15&gt;=0.625,N15&lt;0.79),"DPR",IF(AND(N15&gt;=0.79,N15&lt;0.975),"DRPR","")))))</f>
        <v>OG</v>
      </c>
    </row>
    <row r="16" spans="2:16" ht="14.25">
      <c r="B16">
        <f>B15+1</f>
        <v>4</v>
      </c>
      <c r="C16" s="37">
        <v>7474</v>
      </c>
      <c r="D16" s="38" t="s">
        <v>24</v>
      </c>
      <c r="F16" s="24" t="s">
        <v>25</v>
      </c>
      <c r="J16" s="24">
        <v>2</v>
      </c>
      <c r="K16" s="39">
        <v>67</v>
      </c>
      <c r="L16" s="24">
        <v>184</v>
      </c>
      <c r="M16" s="93">
        <v>0.364</v>
      </c>
      <c r="N16" s="40">
        <v>0.33020326086956525</v>
      </c>
      <c r="O16" s="24">
        <v>4</v>
      </c>
      <c r="P16" s="24" t="str">
        <f>IF(N16&lt;0.415,"OG",IF(AND(N16&gt;=0.415,N16&lt;0.51),"MG",IF(AND(N16&gt;=0.51,N16&lt;0.625),"PR",IF(AND(N16&gt;=0.625,N16&lt;0.79),"DPR",IF(AND(N16&gt;=0.79,N16&lt;0.975),"DRPR","")))))</f>
        <v>OG</v>
      </c>
    </row>
    <row r="17" spans="2:16" ht="14.25">
      <c r="B17">
        <f>B16+1</f>
        <v>5</v>
      </c>
      <c r="C17" s="37">
        <v>8426</v>
      </c>
      <c r="D17" s="38" t="s">
        <v>26</v>
      </c>
      <c r="F17" s="24" t="s">
        <v>27</v>
      </c>
      <c r="J17" s="24">
        <v>1</v>
      </c>
      <c r="K17" s="39">
        <v>69</v>
      </c>
      <c r="L17" s="24">
        <v>196</v>
      </c>
      <c r="M17" s="93">
        <v>0.352</v>
      </c>
      <c r="N17" s="40">
        <v>0.3192234693877551</v>
      </c>
      <c r="O17" s="24">
        <v>3</v>
      </c>
      <c r="P17" s="24" t="str">
        <f>IF(N17&lt;0.415,"OG",IF(AND(N17&gt;=0.415,N17&lt;0.51),"MG",IF(AND(N17&gt;=0.51,N17&lt;0.625),"PR",IF(AND(N17&gt;=0.625,N17&lt;0.79),"DPR",IF(AND(N17&gt;=0.79,N17&lt;0.975),"DRPR","")))))</f>
        <v>OG</v>
      </c>
    </row>
    <row r="18" spans="2:15" ht="9" customHeight="1">
      <c r="B18"/>
      <c r="C18" s="37"/>
      <c r="D18" s="38"/>
      <c r="F18" s="24"/>
      <c r="J18" s="24"/>
      <c r="K18" s="39"/>
      <c r="L18" s="24"/>
      <c r="M18" s="93"/>
      <c r="N18" s="40"/>
      <c r="O18" s="24"/>
    </row>
    <row r="19" spans="2:15" ht="15">
      <c r="B19"/>
      <c r="C19" s="29" t="s">
        <v>28</v>
      </c>
      <c r="D19" s="29"/>
      <c r="E19" s="29" t="s">
        <v>29</v>
      </c>
      <c r="F19" s="87" t="s">
        <v>62</v>
      </c>
      <c r="J19" s="24"/>
      <c r="K19" s="39"/>
      <c r="L19" s="24"/>
      <c r="M19" s="93"/>
      <c r="N19" s="40"/>
      <c r="O19" s="24"/>
    </row>
    <row r="20" spans="2:15" ht="8.25" customHeight="1">
      <c r="B20"/>
      <c r="C20" s="37"/>
      <c r="D20" s="38"/>
      <c r="F20" s="24"/>
      <c r="J20" s="24"/>
      <c r="K20" s="39"/>
      <c r="L20" s="24"/>
      <c r="M20" s="93"/>
      <c r="N20" s="40"/>
      <c r="O20" s="24"/>
    </row>
    <row r="21" spans="2:16" ht="14.25">
      <c r="B21">
        <v>1</v>
      </c>
      <c r="C21" s="31">
        <v>8347</v>
      </c>
      <c r="D21" s="32" t="s">
        <v>30</v>
      </c>
      <c r="E21" s="33"/>
      <c r="F21" s="34" t="s">
        <v>21</v>
      </c>
      <c r="G21" s="33"/>
      <c r="H21" s="33"/>
      <c r="I21" s="33"/>
      <c r="J21" s="34">
        <v>7</v>
      </c>
      <c r="K21" s="35">
        <v>88</v>
      </c>
      <c r="L21" s="34">
        <v>158</v>
      </c>
      <c r="M21" s="92"/>
      <c r="N21" s="36">
        <v>0.5564620253164557</v>
      </c>
      <c r="O21" s="34">
        <v>5</v>
      </c>
      <c r="P21" s="41" t="str">
        <f>IF(N21&lt;0.415,"OG",IF(AND(N21&gt;=0.415,N21&lt;0.51),"MG",IF(AND(N21&gt;=0.51,N21&lt;0.625),"PR",IF(AND(N21&gt;=0.625,N21&lt;0.79),"DPR",IF(AND(N21&gt;=0.79,N21&lt;0.975),"DRPR","")))))</f>
        <v>PR</v>
      </c>
    </row>
    <row r="22" spans="2:16" ht="14.25">
      <c r="B22">
        <f>B21+1</f>
        <v>2</v>
      </c>
      <c r="C22" s="42">
        <v>8352</v>
      </c>
      <c r="D22" s="43" t="s">
        <v>31</v>
      </c>
      <c r="E22" s="44"/>
      <c r="F22" s="45" t="s">
        <v>29</v>
      </c>
      <c r="G22" s="44"/>
      <c r="H22" s="44"/>
      <c r="I22" s="44"/>
      <c r="J22" s="45">
        <v>6</v>
      </c>
      <c r="K22" s="46">
        <v>81</v>
      </c>
      <c r="L22" s="45">
        <v>169</v>
      </c>
      <c r="M22" s="94"/>
      <c r="N22" s="47">
        <v>0.47878994082840237</v>
      </c>
      <c r="O22" s="45">
        <v>5</v>
      </c>
      <c r="P22" s="45" t="str">
        <f>IF(N22&lt;0.415,"OG",IF(AND(N22&gt;=0.415,N22&lt;0.51),"MG",IF(AND(N22&gt;=0.51,N22&lt;0.625),"PR",IF(AND(N22&gt;=0.625,N22&lt;0.79),"DPR",IF(AND(N22&gt;=0.79,N22&lt;0.975),"DRPR","")))))</f>
        <v>MG</v>
      </c>
    </row>
    <row r="23" spans="2:16" ht="14.25">
      <c r="B23">
        <f>B22+1</f>
        <v>3</v>
      </c>
      <c r="C23" s="37">
        <v>7477</v>
      </c>
      <c r="D23" s="38" t="s">
        <v>32</v>
      </c>
      <c r="F23" s="24" t="s">
        <v>29</v>
      </c>
      <c r="J23" s="24">
        <v>4</v>
      </c>
      <c r="K23" s="39">
        <v>72</v>
      </c>
      <c r="L23" s="24">
        <v>143</v>
      </c>
      <c r="M23" s="93"/>
      <c r="N23" s="40">
        <v>0.5029965034965036</v>
      </c>
      <c r="O23" s="24">
        <v>5</v>
      </c>
      <c r="P23" s="24" t="str">
        <f>IF(N23&lt;0.415,"OG",IF(AND(N23&gt;=0.415,N23&lt;0.51),"MG",IF(AND(N23&gt;=0.51,N23&lt;0.625),"PR",IF(AND(N23&gt;=0.625,N23&lt;0.79),"DPR",IF(AND(N23&gt;=0.79,N23&lt;0.975),"DRPR","")))))</f>
        <v>MG</v>
      </c>
    </row>
    <row r="24" spans="2:16" ht="14.25">
      <c r="B24">
        <f>B23+1</f>
        <v>4</v>
      </c>
      <c r="C24" s="37">
        <v>8410</v>
      </c>
      <c r="D24" s="38" t="s">
        <v>33</v>
      </c>
      <c r="F24" s="24" t="s">
        <v>27</v>
      </c>
      <c r="J24" s="24">
        <v>3</v>
      </c>
      <c r="K24" s="39">
        <v>81</v>
      </c>
      <c r="L24" s="24">
        <v>160</v>
      </c>
      <c r="M24" s="93"/>
      <c r="N24" s="40">
        <v>0.50575</v>
      </c>
      <c r="O24" s="24">
        <v>4</v>
      </c>
      <c r="P24" s="24" t="str">
        <f>IF(N24&lt;0.415,"OG",IF(AND(N24&gt;=0.415,N24&lt;0.51),"MG",IF(AND(N24&gt;=0.51,N24&lt;0.625),"PR",IF(AND(N24&gt;=0.625,N24&lt;0.79),"DPR",IF(AND(N24&gt;=0.79,N24&lt;0.975),"DRPR","")))))</f>
        <v>MG</v>
      </c>
    </row>
    <row r="25" spans="2:16" ht="14.25">
      <c r="B25">
        <f>B24+1</f>
        <v>5</v>
      </c>
      <c r="C25" s="37">
        <v>4597</v>
      </c>
      <c r="D25" s="38" t="s">
        <v>34</v>
      </c>
      <c r="F25" s="24" t="s">
        <v>35</v>
      </c>
      <c r="J25" s="24">
        <v>0</v>
      </c>
      <c r="K25" s="39">
        <v>61</v>
      </c>
      <c r="L25" s="24">
        <v>150</v>
      </c>
      <c r="M25" s="93"/>
      <c r="N25" s="40">
        <v>0.4061666666666667</v>
      </c>
      <c r="O25" s="24">
        <v>4</v>
      </c>
      <c r="P25" s="24" t="str">
        <f>IF(N25&lt;0.415,"OG",IF(AND(N25&gt;=0.415,N25&lt;0.51),"MG",IF(AND(N25&gt;=0.51,N25&lt;0.625),"PR",IF(AND(N25&gt;=0.625,N25&lt;0.79),"DPR",IF(AND(N25&gt;=0.79,N25&lt;0.975),"DRPR","")))))</f>
        <v>OG</v>
      </c>
    </row>
    <row r="26" spans="2:15" ht="9" customHeight="1">
      <c r="B26"/>
      <c r="C26" s="37"/>
      <c r="D26" s="38"/>
      <c r="F26" s="24"/>
      <c r="J26" s="24"/>
      <c r="K26" s="39"/>
      <c r="L26" s="24"/>
      <c r="M26" s="93"/>
      <c r="N26" s="40"/>
      <c r="O26" s="24"/>
    </row>
    <row r="27" spans="2:15" ht="15">
      <c r="B27"/>
      <c r="C27" s="29" t="s">
        <v>36</v>
      </c>
      <c r="D27" s="29"/>
      <c r="E27" s="29" t="s">
        <v>27</v>
      </c>
      <c r="F27" s="87" t="s">
        <v>62</v>
      </c>
      <c r="J27" s="24"/>
      <c r="K27" s="39"/>
      <c r="L27" s="24"/>
      <c r="M27" s="93"/>
      <c r="N27" s="40"/>
      <c r="O27" s="24"/>
    </row>
    <row r="28" spans="2:15" ht="9" customHeight="1">
      <c r="B28"/>
      <c r="C28" s="37"/>
      <c r="D28" s="38"/>
      <c r="F28" s="24"/>
      <c r="J28" s="24"/>
      <c r="K28" s="39"/>
      <c r="L28" s="24"/>
      <c r="M28" s="93"/>
      <c r="N28" s="40"/>
      <c r="O28" s="24"/>
    </row>
    <row r="29" spans="2:16" ht="14.25">
      <c r="B29">
        <v>1</v>
      </c>
      <c r="C29" s="31">
        <v>8891</v>
      </c>
      <c r="D29" s="32" t="s">
        <v>37</v>
      </c>
      <c r="E29" s="33"/>
      <c r="F29" s="34" t="s">
        <v>25</v>
      </c>
      <c r="G29" s="33"/>
      <c r="H29" s="33"/>
      <c r="I29" s="33"/>
      <c r="J29" s="34">
        <v>8</v>
      </c>
      <c r="K29" s="35">
        <v>88</v>
      </c>
      <c r="L29" s="34">
        <v>222</v>
      </c>
      <c r="M29" s="92"/>
      <c r="N29" s="36">
        <v>0.3958963963963964</v>
      </c>
      <c r="O29" s="34">
        <v>4</v>
      </c>
      <c r="P29" s="34" t="str">
        <f>IF(N29&lt;0.415,"OG",IF(AND(N29&gt;=0.415,N29&lt;0.51),"MG",IF(AND(N29&gt;=0.51,N29&lt;0.625),"PR",IF(AND(N29&gt;=0.625,N29&lt;0.79),"DPR",IF(AND(N29&gt;=0.79,N29&lt;0.975),"DRPR","")))))</f>
        <v>OG</v>
      </c>
    </row>
    <row r="30" spans="2:16" ht="14.25">
      <c r="B30">
        <f>B29+1</f>
        <v>2</v>
      </c>
      <c r="C30" s="37">
        <v>7684</v>
      </c>
      <c r="D30" s="38" t="s">
        <v>38</v>
      </c>
      <c r="F30" s="24" t="s">
        <v>29</v>
      </c>
      <c r="J30" s="24">
        <v>4</v>
      </c>
      <c r="K30" s="39">
        <v>80</v>
      </c>
      <c r="L30" s="24">
        <v>232</v>
      </c>
      <c r="M30" s="93"/>
      <c r="N30" s="40">
        <v>0.3443275862068966</v>
      </c>
      <c r="O30" s="24">
        <v>3</v>
      </c>
      <c r="P30" s="24" t="str">
        <f>IF(N30&lt;0.415,"OG",IF(AND(N30&gt;=0.415,N30&lt;0.51),"MG",IF(AND(N30&gt;=0.51,N30&lt;0.625),"PR",IF(AND(N30&gt;=0.625,N30&lt;0.79),"DPR",IF(AND(N30&gt;=0.79,N30&lt;0.975),"DRPR","")))))</f>
        <v>OG</v>
      </c>
    </row>
    <row r="31" spans="2:16" ht="14.25">
      <c r="B31">
        <f>B30+1</f>
        <v>3</v>
      </c>
      <c r="C31" s="24">
        <v>4429</v>
      </c>
      <c r="D31" s="38" t="s">
        <v>39</v>
      </c>
      <c r="F31" s="24" t="s">
        <v>27</v>
      </c>
      <c r="J31" s="24">
        <v>0</v>
      </c>
      <c r="K31" s="39">
        <v>66</v>
      </c>
      <c r="L31" s="24">
        <v>210</v>
      </c>
      <c r="M31" s="93"/>
      <c r="N31" s="40">
        <v>0.3137857142857143</v>
      </c>
      <c r="O31" s="24">
        <v>3</v>
      </c>
      <c r="P31" s="24" t="str">
        <f>IF(N31&lt;0.415,"OG",IF(AND(N31&gt;=0.415,N31&lt;0.51),"MG",IF(AND(N31&gt;=0.51,N31&lt;0.625),"PR",IF(AND(N31&gt;=0.625,N31&lt;0.79),"DPR",IF(AND(N31&gt;=0.79,N31&lt;0.975),"DRPR","")))))</f>
        <v>OG</v>
      </c>
    </row>
    <row r="32" spans="2:17" ht="14.25">
      <c r="B32" s="48"/>
      <c r="C32" s="49"/>
      <c r="D32" s="50"/>
      <c r="E32" s="48"/>
      <c r="F32" s="49"/>
      <c r="G32" s="48"/>
      <c r="H32" s="48"/>
      <c r="I32" s="48"/>
      <c r="J32" s="49"/>
      <c r="K32" s="51"/>
      <c r="L32" s="49"/>
      <c r="M32" s="95"/>
      <c r="N32" s="52"/>
      <c r="O32" s="49"/>
      <c r="P32" s="49"/>
      <c r="Q32" s="48"/>
    </row>
    <row r="33" ht="6" customHeight="1"/>
    <row r="34" ht="6.75" customHeight="1"/>
    <row r="35" spans="2:17" ht="20.25" customHeight="1">
      <c r="B35" s="111" t="s">
        <v>40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 ht="14.25">
      <c r="B36" s="53" t="s">
        <v>41</v>
      </c>
      <c r="D36" s="54"/>
      <c r="P36"/>
      <c r="Q36" s="24"/>
    </row>
    <row r="37" spans="2:17" ht="14.25">
      <c r="B37">
        <v>1</v>
      </c>
      <c r="C37" s="37">
        <v>8666</v>
      </c>
      <c r="D37" s="38" t="str">
        <f>VLOOKUP(C37,'[2]LEDEN'!A:C,2,FALSE)</f>
        <v>BRACKE André</v>
      </c>
      <c r="F37" s="24" t="str">
        <f>VLOOKUP(C37,'[2]LEDEN'!A:C,3,FALSE)</f>
        <v>K.ME</v>
      </c>
      <c r="H37" t="s">
        <v>42</v>
      </c>
      <c r="P37"/>
      <c r="Q37" s="24"/>
    </row>
    <row r="38" spans="2:17" ht="15">
      <c r="B38">
        <v>2</v>
      </c>
      <c r="C38" s="24">
        <v>8352</v>
      </c>
      <c r="D38" s="38" t="str">
        <f>VLOOKUP(C38,'[2]LEDEN'!A:C,2,FALSE)</f>
        <v>COSYNS Marc</v>
      </c>
      <c r="F38" s="24" t="str">
        <f>VLOOKUP(C38,'[2]LEDEN'!A:C,3,FALSE)</f>
        <v>KBCAW</v>
      </c>
      <c r="H38" s="55" t="s">
        <v>43</v>
      </c>
      <c r="I38" s="55"/>
      <c r="J38" s="55"/>
      <c r="K38" s="56"/>
      <c r="L38" s="55"/>
      <c r="M38" s="96"/>
      <c r="N38" s="55"/>
      <c r="P38"/>
      <c r="Q38" s="24"/>
    </row>
    <row r="39" spans="2:17" ht="14.25">
      <c r="B39">
        <v>3</v>
      </c>
      <c r="C39" s="103">
        <v>8888</v>
      </c>
      <c r="D39" s="104" t="str">
        <f>VLOOKUP(C39,'[2]LEDEN'!A:C,2,FALSE)</f>
        <v>DE MEYER Erik</v>
      </c>
      <c r="E39" s="105"/>
      <c r="F39" s="103" t="str">
        <f>VLOOKUP(C39,'[2]LEDEN'!A:C,3,FALSE)</f>
        <v>RV</v>
      </c>
      <c r="H39" t="s">
        <v>44</v>
      </c>
      <c r="J39" t="s">
        <v>68</v>
      </c>
      <c r="P39"/>
      <c r="Q39" s="24"/>
    </row>
    <row r="40" spans="2:17" ht="15">
      <c r="B40">
        <v>4</v>
      </c>
      <c r="C40" s="24">
        <v>8891</v>
      </c>
      <c r="D40" s="38" t="str">
        <f>VLOOKUP(C40,'[2]LEDEN'!A:C,2,FALSE)</f>
        <v>PLATTEAU Steven</v>
      </c>
      <c r="F40" s="24" t="str">
        <f>VLOOKUP(C40,'[2]LEDEN'!A:C,3,FALSE)</f>
        <v>EWH</v>
      </c>
      <c r="H40" t="s">
        <v>60</v>
      </c>
      <c r="P40"/>
      <c r="Q40" s="24"/>
    </row>
    <row r="41" spans="2:17" ht="6" customHeight="1">
      <c r="B41"/>
      <c r="C41" s="24"/>
      <c r="D41" s="38"/>
      <c r="F41" s="24"/>
      <c r="P41"/>
      <c r="Q41" s="24"/>
    </row>
    <row r="42" spans="2:17" ht="15" customHeight="1">
      <c r="B42" t="s">
        <v>65</v>
      </c>
      <c r="C42" s="24">
        <v>8347</v>
      </c>
      <c r="D42" s="38" t="s">
        <v>30</v>
      </c>
      <c r="F42" s="24" t="s">
        <v>21</v>
      </c>
      <c r="G42" t="s">
        <v>66</v>
      </c>
      <c r="H42" t="s">
        <v>67</v>
      </c>
      <c r="P42"/>
      <c r="Q42" s="24"/>
    </row>
    <row r="43" spans="2:17" ht="6" customHeight="1">
      <c r="B43"/>
      <c r="C43" s="24"/>
      <c r="D43" s="38"/>
      <c r="F43" s="24"/>
      <c r="P43"/>
      <c r="Q43" s="24"/>
    </row>
    <row r="44" spans="2:17" ht="14.25">
      <c r="B44"/>
      <c r="C44" s="57" t="s">
        <v>45</v>
      </c>
      <c r="D44" s="58"/>
      <c r="E44" s="59"/>
      <c r="F44" s="60"/>
      <c r="G44" s="59"/>
      <c r="H44" s="59"/>
      <c r="I44" s="59"/>
      <c r="J44" s="59"/>
      <c r="K44" s="61"/>
      <c r="L44" s="59"/>
      <c r="M44" s="97"/>
      <c r="N44" s="62"/>
      <c r="P44"/>
      <c r="Q44" s="24"/>
    </row>
    <row r="45" spans="2:17" ht="14.25">
      <c r="B45"/>
      <c r="C45" s="63" t="s">
        <v>46</v>
      </c>
      <c r="D45" s="64"/>
      <c r="E45" s="65"/>
      <c r="F45" s="65"/>
      <c r="G45" s="65"/>
      <c r="H45" s="65"/>
      <c r="I45" s="65"/>
      <c r="J45" s="65"/>
      <c r="K45" s="66"/>
      <c r="L45" s="65"/>
      <c r="M45" s="98"/>
      <c r="N45" s="67"/>
      <c r="O45" s="68"/>
      <c r="P45"/>
      <c r="Q45" s="24"/>
    </row>
    <row r="46" spans="2:17" ht="14.25">
      <c r="B46" s="69" t="s">
        <v>47</v>
      </c>
      <c r="C46" s="24"/>
      <c r="E46" s="70">
        <v>22</v>
      </c>
      <c r="P46"/>
      <c r="Q46" s="24"/>
    </row>
    <row r="47" spans="2:17" ht="7.5" customHeight="1">
      <c r="B47"/>
      <c r="C47" s="24"/>
      <c r="P47"/>
      <c r="Q47" s="24"/>
    </row>
    <row r="48" spans="2:17" ht="14.25">
      <c r="B48" s="70" t="s">
        <v>61</v>
      </c>
      <c r="C48" s="24"/>
      <c r="E48" s="71" t="s">
        <v>48</v>
      </c>
      <c r="F48" s="72"/>
      <c r="G48" s="73"/>
      <c r="H48" s="73"/>
      <c r="I48" s="73"/>
      <c r="J48" s="73"/>
      <c r="K48" s="74"/>
      <c r="N48" s="75">
        <v>0.415</v>
      </c>
      <c r="P48"/>
      <c r="Q48" s="24"/>
    </row>
    <row r="49" ht="14.25">
      <c r="E49" s="76" t="s">
        <v>49</v>
      </c>
    </row>
    <row r="50" ht="7.5" customHeight="1"/>
    <row r="51" spans="2:5" ht="14.25">
      <c r="B51" s="69" t="s">
        <v>50</v>
      </c>
      <c r="E51" t="s">
        <v>51</v>
      </c>
    </row>
    <row r="52" ht="6" customHeight="1"/>
    <row r="53" spans="2:14" ht="14.25">
      <c r="B53" s="72" t="s">
        <v>52</v>
      </c>
      <c r="D53" s="76"/>
      <c r="E53" s="76" t="s">
        <v>53</v>
      </c>
      <c r="F53" s="77"/>
      <c r="G53" s="78"/>
      <c r="H53" s="78"/>
      <c r="I53" s="78"/>
      <c r="J53" s="78"/>
      <c r="K53" s="79"/>
      <c r="L53" s="78"/>
      <c r="M53" s="99"/>
      <c r="N53" s="76"/>
    </row>
    <row r="54" spans="2:4" ht="7.5" customHeight="1">
      <c r="B54" s="78"/>
      <c r="C54" s="80"/>
      <c r="D54" s="76"/>
    </row>
    <row r="55" spans="2:16" ht="14.25">
      <c r="B55" s="78"/>
      <c r="E55" s="72" t="s">
        <v>54</v>
      </c>
      <c r="F55" s="81"/>
      <c r="G55" s="81"/>
      <c r="H55" s="72"/>
      <c r="I55" s="73"/>
      <c r="J55" s="73"/>
      <c r="K55" s="74"/>
      <c r="L55" s="72" t="s">
        <v>55</v>
      </c>
      <c r="M55" s="100"/>
      <c r="N55" s="73"/>
      <c r="O55" s="72"/>
      <c r="P55" s="76"/>
    </row>
    <row r="56" spans="2:16" ht="14.25">
      <c r="B56" s="78"/>
      <c r="E56" s="72"/>
      <c r="F56" s="81"/>
      <c r="G56" s="81"/>
      <c r="H56" s="72"/>
      <c r="I56" s="73"/>
      <c r="J56" s="73"/>
      <c r="K56" s="74"/>
      <c r="L56" s="72" t="s">
        <v>56</v>
      </c>
      <c r="M56" s="100"/>
      <c r="N56" s="73"/>
      <c r="O56" s="72"/>
      <c r="P56" s="76"/>
    </row>
    <row r="57" spans="2:16" ht="4.5" customHeight="1">
      <c r="B57" s="78"/>
      <c r="E57" s="72"/>
      <c r="F57" s="81"/>
      <c r="G57" s="81"/>
      <c r="H57" s="72"/>
      <c r="I57" s="73"/>
      <c r="J57" s="73"/>
      <c r="K57" s="74"/>
      <c r="L57" s="72"/>
      <c r="M57" s="100"/>
      <c r="N57" s="73"/>
      <c r="O57" s="72"/>
      <c r="P57" s="76"/>
    </row>
    <row r="58" spans="2:14" ht="14.25">
      <c r="B58" s="78"/>
      <c r="C58" s="72" t="s">
        <v>57</v>
      </c>
      <c r="D58" s="76"/>
      <c r="E58" s="76"/>
      <c r="F58" s="77"/>
      <c r="G58" s="78"/>
      <c r="H58" s="78"/>
      <c r="I58" s="78"/>
      <c r="J58" s="78"/>
      <c r="K58" s="79"/>
      <c r="L58" s="77"/>
      <c r="M58" s="101"/>
      <c r="N58" s="76"/>
    </row>
    <row r="59" spans="2:14" ht="6" customHeight="1">
      <c r="B59" s="78"/>
      <c r="C59" s="72"/>
      <c r="D59" s="76"/>
      <c r="E59" s="76"/>
      <c r="F59" s="77"/>
      <c r="G59" s="78"/>
      <c r="H59" s="78"/>
      <c r="I59" s="78"/>
      <c r="J59" s="78"/>
      <c r="K59" s="79"/>
      <c r="L59" s="77"/>
      <c r="M59" s="101"/>
      <c r="N59" s="76"/>
    </row>
    <row r="60" spans="2:14" ht="14.25">
      <c r="B60" s="78"/>
      <c r="C60" s="80" t="s">
        <v>58</v>
      </c>
      <c r="D60" s="81"/>
      <c r="E60" s="81"/>
      <c r="F60" s="72"/>
      <c r="G60" s="73"/>
      <c r="H60" s="73"/>
      <c r="I60" s="73"/>
      <c r="J60" s="73"/>
      <c r="K60" s="74"/>
      <c r="L60" s="72"/>
      <c r="M60" s="100"/>
      <c r="N60" s="76" t="s">
        <v>59</v>
      </c>
    </row>
    <row r="61" spans="2:14" ht="10.5" customHeight="1" thickBot="1">
      <c r="B61" s="78"/>
      <c r="C61" s="77"/>
      <c r="D61" s="76"/>
      <c r="E61" s="76"/>
      <c r="F61" s="77"/>
      <c r="G61" s="78"/>
      <c r="H61" s="78"/>
      <c r="I61" s="78"/>
      <c r="J61" s="78"/>
      <c r="K61" s="79"/>
      <c r="L61" s="77"/>
      <c r="M61" s="101"/>
      <c r="N61" s="76"/>
    </row>
    <row r="62" spans="2:16" ht="15" thickBot="1">
      <c r="B62" s="78"/>
      <c r="D62" s="82" t="s">
        <v>64</v>
      </c>
      <c r="E62" s="83"/>
      <c r="F62" s="83"/>
      <c r="G62" s="83"/>
      <c r="H62" s="83"/>
      <c r="I62" s="84"/>
      <c r="J62" s="83"/>
      <c r="K62" s="85"/>
      <c r="L62" s="83"/>
      <c r="M62" s="102"/>
      <c r="N62" s="83"/>
      <c r="O62" s="83"/>
      <c r="P62" s="86"/>
    </row>
  </sheetData>
  <sheetProtection/>
  <mergeCells count="5">
    <mergeCell ref="C1:O1"/>
    <mergeCell ref="A7:Q7"/>
    <mergeCell ref="B4:Q4"/>
    <mergeCell ref="B35:Q35"/>
    <mergeCell ref="P2:Q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2011-01-12T19:47:44Z</cp:lastPrinted>
  <dcterms:created xsi:type="dcterms:W3CDTF">2011-01-05T20:03:09Z</dcterms:created>
  <dcterms:modified xsi:type="dcterms:W3CDTF">2011-01-12T19:57:58Z</dcterms:modified>
  <cp:category/>
  <cp:version/>
  <cp:contentType/>
  <cp:contentStatus/>
</cp:coreProperties>
</file>