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'distrf2'!$A$1:$M$57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<sst xmlns="http://schemas.openxmlformats.org/spreadsheetml/2006/main" count="63" uniqueCount="30">
  <si>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</si>
  <si>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</si>
  <si>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</si>
  <si>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</si>
  <si>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</si>
  <si>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</si>
  <si>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</si>
  <si>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</si>
  <si>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</si>
  <si>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</si>
  <si>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</si>
  <si>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</si>
  <si>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</si>
  <si>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</si>
  <si>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4185B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</si>
  <si>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</si>
  <si>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</si>
  <si>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</si>
  <si>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</si>
  <si>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</si>
  <si>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</si>
  <si>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</si>
  <si>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</si>
  <si>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</si>
  <si>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BRUGGE - ZEEKUST</t>
  </si>
  <si>
    <t>06/07.04.2013</t>
  </si>
  <si>
    <t>VAN WESEMAEL Walter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</si>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</sst>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4" fillId="0" borderId="18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2_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distrf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C53" sqref="C5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41332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DEPOORTER Daniël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4" t="s">
        <v>14</v>
      </c>
    </row>
    <row r="8" ht="6" customHeight="1"/>
    <row r="9" spans="6:12" ht="12.75">
      <c r="F9" s="26" t="s">
        <v>15</v>
      </c>
      <c r="G9" s="27"/>
      <c r="H9" s="27" t="s">
        <v>16</v>
      </c>
      <c r="I9" s="28" t="s">
        <v>17</v>
      </c>
      <c r="J9" s="29" t="s">
        <v>18</v>
      </c>
      <c r="K9" s="27" t="s">
        <v>19</v>
      </c>
      <c r="L9" s="27" t="s">
        <v>20</v>
      </c>
    </row>
    <row r="10" spans="2:14" ht="15" customHeight="1">
      <c r="B10" s="30">
        <v>1</v>
      </c>
      <c r="C10" s="31" t="str">
        <f>VLOOKUP(N10,'[1]LEDEN'!A:E,2,FALSE)</f>
        <v>GUIDE Jean-Pierre</v>
      </c>
      <c r="D10" s="32"/>
      <c r="E10" s="32"/>
      <c r="F10" s="30">
        <v>0</v>
      </c>
      <c r="G10" s="30"/>
      <c r="H10" s="30">
        <v>19</v>
      </c>
      <c r="I10" s="30">
        <v>65</v>
      </c>
      <c r="J10" s="33">
        <f aca="true" t="shared" si="0" ref="J10:J15">ROUNDDOWN(H10/I10,3)</f>
        <v>0.292</v>
      </c>
      <c r="K10" s="30">
        <v>3</v>
      </c>
      <c r="L10" s="34"/>
      <c r="N10">
        <v>4224</v>
      </c>
    </row>
    <row r="11" spans="2:14" ht="15" customHeight="1">
      <c r="B11" s="30">
        <v>2</v>
      </c>
      <c r="C11" s="31" t="str">
        <f>VLOOKUP(N11,'[1]LEDEN'!A:E,2,FALSE)</f>
        <v>VAN WESEMAEL Walter</v>
      </c>
      <c r="D11" s="32"/>
      <c r="E11" s="32"/>
      <c r="F11" s="30">
        <v>0</v>
      </c>
      <c r="G11" s="30"/>
      <c r="H11" s="30">
        <v>19</v>
      </c>
      <c r="I11" s="30">
        <v>66</v>
      </c>
      <c r="J11" s="33">
        <f t="shared" si="0"/>
        <v>0.287</v>
      </c>
      <c r="K11" s="30">
        <v>3</v>
      </c>
      <c r="L11" s="35">
        <v>4</v>
      </c>
      <c r="N11">
        <v>4276</v>
      </c>
    </row>
    <row r="12" spans="2:14" ht="15" customHeight="1">
      <c r="B12" s="30">
        <v>3</v>
      </c>
      <c r="C12" s="31" t="str">
        <f>VLOOKUP(N12,'[1]LEDEN'!A:E,2,FALSE)</f>
        <v>DE QUEKER Guido</v>
      </c>
      <c r="D12" s="32"/>
      <c r="E12" s="32"/>
      <c r="F12" s="30">
        <v>0</v>
      </c>
      <c r="G12" s="30"/>
      <c r="H12" s="30">
        <v>16</v>
      </c>
      <c r="I12" s="30">
        <v>45</v>
      </c>
      <c r="J12" s="33">
        <f t="shared" si="0"/>
        <v>0.355</v>
      </c>
      <c r="K12" s="30">
        <v>3</v>
      </c>
      <c r="L12" s="35"/>
      <c r="N12">
        <v>4222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8" t="s">
        <v>21</v>
      </c>
      <c r="D15" s="36"/>
      <c r="E15" s="36" t="s">
        <v>22</v>
      </c>
      <c r="F15" s="39">
        <f>SUM(F10:F14)</f>
        <v>0</v>
      </c>
      <c r="G15" s="39">
        <f>SUM(G10:G14)</f>
        <v>0</v>
      </c>
      <c r="H15" s="39">
        <f>SUM(H10:H14)</f>
        <v>54</v>
      </c>
      <c r="I15" s="39">
        <f>SUM(I10:I14)</f>
        <v>176</v>
      </c>
      <c r="J15" s="40">
        <f t="shared" si="0"/>
        <v>0.306</v>
      </c>
      <c r="K15" s="39">
        <f>MAX(K10:K14)</f>
        <v>3</v>
      </c>
      <c r="L15" s="41"/>
      <c r="M15" s="42"/>
    </row>
    <row r="16" spans="1:12" ht="8.25" customHeight="1" thickBot="1">
      <c r="A16" s="43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ht="7.5" customHeight="1"/>
    <row r="18" spans="1:12" ht="12.75">
      <c r="A18" s="23" t="s">
        <v>12</v>
      </c>
      <c r="B18" s="24" t="str">
        <f>VLOOKUP(L18,'[1]LEDEN'!A:E,2,FALSE)</f>
        <v>DE QUEKER Guido</v>
      </c>
      <c r="C18" s="23"/>
      <c r="D18" s="23"/>
      <c r="E18" s="23"/>
      <c r="F18" s="23" t="s">
        <v>13</v>
      </c>
      <c r="G18" s="25" t="str">
        <f>VLOOKUP(L18,'[1]LEDEN'!A:E,3,FALSE)</f>
        <v>K.Br</v>
      </c>
      <c r="H18" s="25"/>
      <c r="I18" s="23"/>
      <c r="J18" s="23"/>
      <c r="K18" s="23"/>
      <c r="L18" s="45">
        <v>4222</v>
      </c>
    </row>
    <row r="19" ht="6" customHeight="1"/>
    <row r="20" spans="6:12" ht="12.75">
      <c r="F20" s="26" t="s">
        <v>15</v>
      </c>
      <c r="G20" s="27"/>
      <c r="H20" s="27" t="s">
        <v>16</v>
      </c>
      <c r="I20" s="28" t="s">
        <v>17</v>
      </c>
      <c r="J20" s="29" t="s">
        <v>18</v>
      </c>
      <c r="K20" s="27" t="s">
        <v>19</v>
      </c>
      <c r="L20" s="27" t="s">
        <v>20</v>
      </c>
    </row>
    <row r="21" spans="2:14" ht="15" customHeight="1">
      <c r="B21" s="30">
        <v>1</v>
      </c>
      <c r="C21" s="31" t="str">
        <f>VLOOKUP(N21,'[1]LEDEN'!A:E,2,FALSE)</f>
        <v>VAN WESEMAEL Walter</v>
      </c>
      <c r="D21" s="32"/>
      <c r="E21" s="32"/>
      <c r="F21" s="30">
        <v>0</v>
      </c>
      <c r="G21" s="30"/>
      <c r="H21" s="30">
        <v>22</v>
      </c>
      <c r="I21" s="30">
        <v>68</v>
      </c>
      <c r="J21" s="33">
        <f>ROUNDDOWN(H21/I21,3)</f>
        <v>0.323</v>
      </c>
      <c r="K21" s="30"/>
      <c r="L21" s="34"/>
      <c r="N21">
        <v>4276</v>
      </c>
    </row>
    <row r="22" spans="2:14" ht="15" customHeight="1">
      <c r="B22" s="30">
        <v>2</v>
      </c>
      <c r="C22" s="31" t="str">
        <f>VLOOKUP(N22,'[1]LEDEN'!A:E,2,FALSE)</f>
        <v>GUIDE Jean-Pierre</v>
      </c>
      <c r="D22" s="32"/>
      <c r="E22" s="32"/>
      <c r="F22" s="30">
        <v>2</v>
      </c>
      <c r="G22" s="30"/>
      <c r="H22" s="30">
        <v>27</v>
      </c>
      <c r="I22" s="30">
        <v>66</v>
      </c>
      <c r="J22" s="33">
        <f>ROUNDDOWN(H22/I22,3)</f>
        <v>0.409</v>
      </c>
      <c r="K22" s="30">
        <v>22</v>
      </c>
      <c r="L22" s="35">
        <v>2</v>
      </c>
      <c r="N22">
        <v>4224</v>
      </c>
    </row>
    <row r="23" spans="2:14" ht="15" customHeight="1">
      <c r="B23" s="30">
        <v>3</v>
      </c>
      <c r="C23" s="31" t="str">
        <f>VLOOKUP(N23,'[1]LEDEN'!A:E,2,FALSE)</f>
        <v>DEPOORTER Daniël</v>
      </c>
      <c r="D23" s="32"/>
      <c r="E23" s="32"/>
      <c r="F23" s="30">
        <v>2</v>
      </c>
      <c r="G23" s="30"/>
      <c r="H23" s="30">
        <v>27</v>
      </c>
      <c r="I23" s="30">
        <v>45</v>
      </c>
      <c r="J23" s="33">
        <f>ROUNDDOWN(H23/I23,3)</f>
        <v>0.6</v>
      </c>
      <c r="K23" s="30">
        <v>3</v>
      </c>
      <c r="L23" s="35"/>
      <c r="N23" s="46" t="s">
        <v>14</v>
      </c>
    </row>
    <row r="24" spans="1:12" ht="15" customHeight="1">
      <c r="A24" s="36"/>
      <c r="B24" s="37"/>
      <c r="C24" s="38" t="s">
        <v>21</v>
      </c>
      <c r="D24" s="36"/>
      <c r="E24" s="36" t="s">
        <v>22</v>
      </c>
      <c r="F24" s="39">
        <f>SUM(F21:F23)</f>
        <v>4</v>
      </c>
      <c r="G24" s="39">
        <f>SUM(G21:G23)</f>
        <v>0</v>
      </c>
      <c r="H24" s="39">
        <f>SUM(H21:H23)</f>
        <v>76</v>
      </c>
      <c r="I24" s="39">
        <f>SUM(I21:I23)</f>
        <v>179</v>
      </c>
      <c r="J24" s="40">
        <f>ROUNDDOWN(H24/I24,3)</f>
        <v>0.424</v>
      </c>
      <c r="K24" s="39">
        <f>MAX(K21:K23)</f>
        <v>22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VAN WESEMAEL Walter</v>
      </c>
      <c r="C27" s="23"/>
      <c r="D27" s="23"/>
      <c r="E27" s="23"/>
      <c r="F27" s="47" t="s">
        <v>13</v>
      </c>
      <c r="G27" s="48" t="str">
        <f>VLOOKUP(L27,'[1]LEDEN'!A:E,3,FALSE)</f>
        <v>OBA</v>
      </c>
      <c r="H27" s="48"/>
      <c r="I27" s="47"/>
      <c r="J27" s="47"/>
      <c r="K27" s="47"/>
      <c r="L27" s="45">
        <v>4276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7" t="s">
        <v>15</v>
      </c>
      <c r="G29" s="27"/>
      <c r="H29" s="27" t="s">
        <v>16</v>
      </c>
      <c r="I29" s="27" t="s">
        <v>17</v>
      </c>
      <c r="J29" s="29" t="s">
        <v>18</v>
      </c>
      <c r="K29" s="27" t="s">
        <v>19</v>
      </c>
      <c r="L29" s="27" t="s">
        <v>20</v>
      </c>
    </row>
    <row r="30" spans="2:14" ht="15" customHeight="1">
      <c r="B30" s="30">
        <v>1</v>
      </c>
      <c r="C30" s="31" t="str">
        <f>VLOOKUP(N30,'[1]LEDEN'!A:E,2,FALSE)</f>
        <v>DE QUEKER Guido</v>
      </c>
      <c r="D30" s="32"/>
      <c r="E30" s="32"/>
      <c r="F30" s="30">
        <v>2</v>
      </c>
      <c r="G30" s="30"/>
      <c r="H30" s="30">
        <v>27</v>
      </c>
      <c r="I30" s="30">
        <v>68</v>
      </c>
      <c r="J30" s="33">
        <f>ROUNDDOWN(H30/I30,3)</f>
        <v>0.397</v>
      </c>
      <c r="K30" s="30">
        <v>5</v>
      </c>
      <c r="L30" s="34"/>
      <c r="N30">
        <v>4222</v>
      </c>
    </row>
    <row r="31" spans="2:14" ht="15" customHeight="1">
      <c r="B31" s="30">
        <v>2</v>
      </c>
      <c r="C31" s="31" t="str">
        <f>VLOOKUP(N31,'[1]LEDEN'!A:E,2,FALSE)</f>
        <v>DEPOORTER Daniël</v>
      </c>
      <c r="D31" s="32"/>
      <c r="E31" s="32"/>
      <c r="F31" s="30">
        <v>2</v>
      </c>
      <c r="G31" s="30"/>
      <c r="H31" s="30">
        <v>27</v>
      </c>
      <c r="I31" s="30">
        <v>66</v>
      </c>
      <c r="J31" s="33">
        <f>ROUNDDOWN(H31/I31,3)</f>
        <v>0.409</v>
      </c>
      <c r="K31" s="30">
        <v>3</v>
      </c>
      <c r="L31" s="49">
        <v>1</v>
      </c>
      <c r="N31" s="46" t="s">
        <v>14</v>
      </c>
    </row>
    <row r="32" spans="2:14" ht="15" customHeight="1">
      <c r="B32" s="30">
        <v>3</v>
      </c>
      <c r="C32" s="31" t="str">
        <f>VLOOKUP(N32,'[1]LEDEN'!A:E,2,FALSE)</f>
        <v>GUIDE Jean-Pierre</v>
      </c>
      <c r="D32" s="32"/>
      <c r="E32" s="32"/>
      <c r="F32" s="30">
        <v>2</v>
      </c>
      <c r="G32" s="30"/>
      <c r="H32" s="30">
        <v>27</v>
      </c>
      <c r="I32" s="30">
        <v>63</v>
      </c>
      <c r="J32" s="33">
        <f>ROUNDDOWN(H32/I32,3)</f>
        <v>0.428</v>
      </c>
      <c r="K32" s="30">
        <v>3</v>
      </c>
      <c r="L32" s="49"/>
      <c r="N32">
        <v>4224</v>
      </c>
    </row>
    <row r="33" spans="1:12" ht="15" customHeight="1">
      <c r="A33" s="36"/>
      <c r="B33" s="37"/>
      <c r="C33" s="38" t="s">
        <v>21</v>
      </c>
      <c r="D33" s="36"/>
      <c r="E33" s="36" t="s">
        <v>22</v>
      </c>
      <c r="F33" s="39">
        <f>SUM(F30:F32)</f>
        <v>6</v>
      </c>
      <c r="G33" s="39">
        <f>SUM(G30:G32)</f>
        <v>0</v>
      </c>
      <c r="H33" s="39">
        <f>SUM(H30:H32)</f>
        <v>81</v>
      </c>
      <c r="I33" s="39">
        <f>SUM(I30:I32)</f>
        <v>197</v>
      </c>
      <c r="J33" s="40">
        <f>ROUNDDOWN(H33/I33,3)</f>
        <v>0.411</v>
      </c>
      <c r="K33" s="39">
        <f>MAX(K30:K32)</f>
        <v>5</v>
      </c>
      <c r="L33" s="41"/>
    </row>
    <row r="34" spans="1:12" ht="6.75" customHeight="1" thickBot="1">
      <c r="A34" s="43"/>
      <c r="B34" s="44"/>
      <c r="C34" s="43"/>
      <c r="D34" s="43"/>
      <c r="E34" s="43"/>
      <c r="F34" s="44"/>
      <c r="G34" s="44"/>
      <c r="H34" s="44"/>
      <c r="I34" s="44"/>
      <c r="J34" s="44"/>
      <c r="K34" s="44"/>
      <c r="L34" s="43"/>
    </row>
    <row r="35" spans="6:11" ht="6" customHeight="1">
      <c r="F35" s="22"/>
      <c r="G35" s="22"/>
      <c r="H35" s="22"/>
      <c r="I35" s="22"/>
      <c r="J35" s="22"/>
      <c r="K35" s="22"/>
    </row>
    <row r="36" spans="1:12" ht="13.5" customHeight="1">
      <c r="A36" s="23" t="s">
        <v>12</v>
      </c>
      <c r="B36" s="24" t="str">
        <f>VLOOKUP(L36,'[1]LEDEN'!A:E,2,FALSE)</f>
        <v>GUIDE Jean-Pierre</v>
      </c>
      <c r="C36" s="23"/>
      <c r="D36" s="23"/>
      <c r="E36" s="23"/>
      <c r="F36" s="47" t="s">
        <v>13</v>
      </c>
      <c r="G36" s="48" t="str">
        <f>VLOOKUP(L36,'[1]LEDEN'!A:E,3,FALSE)</f>
        <v>K.Br</v>
      </c>
      <c r="H36" s="48"/>
      <c r="I36" s="47"/>
      <c r="J36" s="47"/>
      <c r="K36" s="47"/>
      <c r="L36" s="45">
        <v>4224</v>
      </c>
    </row>
    <row r="37" spans="6:11" ht="12.75">
      <c r="F37" s="22"/>
      <c r="G37" s="22"/>
      <c r="H37" s="22"/>
      <c r="I37" s="22"/>
      <c r="J37" s="22"/>
      <c r="K37" s="22"/>
    </row>
    <row r="38" spans="6:12" ht="12.75">
      <c r="F38" s="27" t="s">
        <v>15</v>
      </c>
      <c r="G38" s="27"/>
      <c r="H38" s="27" t="s">
        <v>16</v>
      </c>
      <c r="I38" s="27" t="s">
        <v>17</v>
      </c>
      <c r="J38" s="29" t="s">
        <v>18</v>
      </c>
      <c r="K38" s="27" t="s">
        <v>19</v>
      </c>
      <c r="L38" s="27" t="s">
        <v>20</v>
      </c>
    </row>
    <row r="39" spans="2:14" ht="15" customHeight="1">
      <c r="B39" s="30">
        <v>1</v>
      </c>
      <c r="C39" s="31" t="str">
        <f>VLOOKUP(N39,'[1]LEDEN'!A:E,2,FALSE)</f>
        <v>DEPOORTER Daniël</v>
      </c>
      <c r="D39" s="32"/>
      <c r="E39" s="32"/>
      <c r="F39" s="30">
        <v>2</v>
      </c>
      <c r="G39" s="30"/>
      <c r="H39" s="30">
        <v>27</v>
      </c>
      <c r="I39" s="30">
        <v>65</v>
      </c>
      <c r="J39" s="33">
        <f>ROUNDDOWN(H39/I39,3)</f>
        <v>0.415</v>
      </c>
      <c r="K39" s="30">
        <v>3</v>
      </c>
      <c r="L39" s="34"/>
      <c r="N39" s="46" t="s">
        <v>14</v>
      </c>
    </row>
    <row r="40" spans="2:14" ht="15" customHeight="1">
      <c r="B40" s="30">
        <v>2</v>
      </c>
      <c r="C40" s="31" t="str">
        <f>VLOOKUP(N40,'[1]LEDEN'!A:E,2,FALSE)</f>
        <v>DE QUEKER Guido</v>
      </c>
      <c r="D40" s="32"/>
      <c r="E40" s="32"/>
      <c r="F40" s="30">
        <v>0</v>
      </c>
      <c r="G40" s="30"/>
      <c r="H40" s="30">
        <v>26</v>
      </c>
      <c r="I40" s="30">
        <v>66</v>
      </c>
      <c r="J40" s="33">
        <f>ROUNDDOWN(H40/I40,3)</f>
        <v>0.393</v>
      </c>
      <c r="K40" s="30">
        <v>2</v>
      </c>
      <c r="L40" s="35">
        <v>3</v>
      </c>
      <c r="N40">
        <v>4222</v>
      </c>
    </row>
    <row r="41" spans="2:14" ht="15" customHeight="1">
      <c r="B41" s="30">
        <v>3</v>
      </c>
      <c r="C41" s="31" t="str">
        <f>VLOOKUP(N41,'[1]LEDEN'!A:E,2,FALSE)</f>
        <v>VAN WESEMAEL Walter</v>
      </c>
      <c r="D41" s="32"/>
      <c r="E41" s="32"/>
      <c r="F41" s="30">
        <v>0</v>
      </c>
      <c r="G41" s="30"/>
      <c r="H41" s="30">
        <v>25</v>
      </c>
      <c r="I41" s="30">
        <v>63</v>
      </c>
      <c r="J41" s="33">
        <f>ROUNDDOWN(H41/I41,3)</f>
        <v>0.396</v>
      </c>
      <c r="K41" s="30">
        <v>2</v>
      </c>
      <c r="L41" s="35"/>
      <c r="N41">
        <v>4276</v>
      </c>
    </row>
    <row r="42" spans="1:12" ht="15" customHeight="1">
      <c r="A42" s="36"/>
      <c r="B42" s="37"/>
      <c r="C42" s="38" t="s">
        <v>21</v>
      </c>
      <c r="D42" s="36"/>
      <c r="E42" s="36" t="s">
        <v>22</v>
      </c>
      <c r="F42" s="39">
        <f>SUM(F39:F41)</f>
        <v>2</v>
      </c>
      <c r="G42" s="39">
        <f>SUM(G39:G41)</f>
        <v>0</v>
      </c>
      <c r="H42" s="39">
        <f>SUM(H39:H41)</f>
        <v>78</v>
      </c>
      <c r="I42" s="39">
        <f>SUM(I39:I41)</f>
        <v>194</v>
      </c>
      <c r="J42" s="40">
        <f>ROUNDDOWN(H42/I42,3)</f>
        <v>0.402</v>
      </c>
      <c r="K42" s="39">
        <f>MAX(K39:K41)</f>
        <v>3</v>
      </c>
      <c r="L42" s="41"/>
    </row>
    <row r="43" spans="1:12" ht="4.5" customHeight="1" thickBot="1">
      <c r="A43" s="43"/>
      <c r="B43" s="44"/>
      <c r="C43" s="43"/>
      <c r="D43" s="43"/>
      <c r="E43" s="43"/>
      <c r="F43" s="44"/>
      <c r="G43" s="44"/>
      <c r="H43" s="44"/>
      <c r="I43" s="44"/>
      <c r="J43" s="44"/>
      <c r="K43" s="44"/>
      <c r="L43" s="43"/>
    </row>
    <row r="44" spans="6:11" ht="6" customHeight="1">
      <c r="F44" s="22"/>
      <c r="G44" s="22"/>
      <c r="H44" s="22"/>
      <c r="I44" s="22"/>
      <c r="J44" s="22"/>
      <c r="K44" s="22"/>
    </row>
    <row r="46" spans="2:13" s="50" customFormat="1" ht="15">
      <c r="B46" s="51" t="s">
        <v>23</v>
      </c>
      <c r="C46" s="52"/>
      <c r="D46" s="51"/>
      <c r="E46" s="52"/>
      <c r="F46" s="52"/>
      <c r="G46" s="52"/>
      <c r="H46" s="52"/>
      <c r="I46" s="51" t="s">
        <v>24</v>
      </c>
      <c r="J46" s="51"/>
      <c r="K46" s="51"/>
      <c r="L46" s="52"/>
      <c r="M46" s="52"/>
    </row>
    <row r="47" spans="2:13" s="50" customFormat="1" ht="12.75" customHeight="1">
      <c r="B47" s="53"/>
      <c r="C47" s="52"/>
      <c r="D47" s="53"/>
      <c r="E47" s="52"/>
      <c r="F47" s="52"/>
      <c r="G47" s="52"/>
      <c r="H47" s="52"/>
      <c r="I47" s="51" t="s">
        <v>25</v>
      </c>
      <c r="J47" s="51"/>
      <c r="K47" s="51"/>
      <c r="L47" s="52"/>
      <c r="M47" s="52"/>
    </row>
    <row r="48" spans="2:13" s="50" customFormat="1" ht="12.75" customHeight="1">
      <c r="B48" s="51" t="s">
        <v>26</v>
      </c>
      <c r="C48" s="52"/>
      <c r="D48" s="53"/>
      <c r="E48" s="54">
        <v>4276</v>
      </c>
      <c r="F48" s="52"/>
      <c r="G48" s="52"/>
      <c r="H48" s="52"/>
      <c r="I48" s="52"/>
      <c r="J48" s="52"/>
      <c r="K48" s="52"/>
      <c r="L48" s="52"/>
      <c r="M48" s="52"/>
    </row>
    <row r="49" spans="2:13" s="50" customFormat="1" ht="15">
      <c r="B49" s="55" t="s">
        <v>27</v>
      </c>
      <c r="C49" s="56"/>
      <c r="D49" s="57"/>
      <c r="E49" s="52"/>
      <c r="F49" s="52"/>
      <c r="G49" s="52"/>
      <c r="H49" s="52"/>
      <c r="I49" s="52"/>
      <c r="J49" s="52"/>
      <c r="K49" s="52"/>
      <c r="L49" s="52"/>
      <c r="M49" s="52"/>
    </row>
    <row r="50" spans="2:13" s="50" customFormat="1" ht="12.75">
      <c r="B50" s="58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2:13" s="50" customFormat="1" ht="12.75">
      <c r="B51" s="58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2:13" s="50" customFormat="1" ht="15.75">
      <c r="B52" s="58"/>
      <c r="C52" s="59">
        <v>41332</v>
      </c>
      <c r="D52" s="59"/>
      <c r="E52" s="52"/>
      <c r="F52" s="52"/>
      <c r="G52" s="52"/>
      <c r="H52" s="52"/>
      <c r="I52" s="60" t="s">
        <v>28</v>
      </c>
      <c r="J52" s="61" t="s">
        <v>29</v>
      </c>
      <c r="K52" s="61"/>
      <c r="L52" s="61"/>
      <c r="M52" s="61"/>
    </row>
  </sheetData>
  <sheetProtection/>
  <mergeCells count="10">
    <mergeCell ref="L40:L41"/>
    <mergeCell ref="B49:D49"/>
    <mergeCell ref="C52:D52"/>
    <mergeCell ref="J52:M52"/>
    <mergeCell ref="C3:D3"/>
    <mergeCell ref="F3:I3"/>
    <mergeCell ref="K3:M3"/>
    <mergeCell ref="L11:L14"/>
    <mergeCell ref="L22:L23"/>
    <mergeCell ref="L31:L32"/>
  </mergeCells>
  <printOptions/>
  <pageMargins left="0.3937007874015748" right="0" top="0.6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2013-02-28T20:56:40Z</dcterms:created>
  <dcterms:modified xsi:type="dcterms:W3CDTF">2013-02-28T20:57:52Z</dcterms:modified>
  <cp:category/>
  <cp:version/>
  <cp:contentType/>
  <cp:contentStatus/>
</cp:coreProperties>
</file>