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lijst" sheetId="1" r:id="rId1"/>
    <sheet name="UR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<sst xmlns="http://schemas.openxmlformats.org/spreadsheetml/2006/main" count="47" uniqueCount="45">
  <si>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Albert Verbeken</t>
  </si>
  <si>
    <t>K.B.B.B.</t>
  </si>
  <si>
    <t>GEWEST BEIDE VLAANDEREN</t>
  </si>
  <si>
    <t xml:space="preserve">      K.B.B.B.</t>
  </si>
  <si>
    <t>Verantwoordelijke</t>
  </si>
  <si>
    <t>gewestelijke sportcommissie</t>
  </si>
  <si>
    <t>STAND  NA 2° RONDE</t>
  </si>
  <si>
    <t>2016                                             BEKER DER GEWESTEN VRIJSPEL MB                                              2017</t>
  </si>
  <si>
    <t>K.BC DOS ROESELARE</t>
  </si>
  <si>
    <t>DEBAES Peter</t>
  </si>
  <si>
    <t>DEDIER Georges</t>
  </si>
  <si>
    <t>DUYCK Peter</t>
  </si>
  <si>
    <t>CASTELEYN Henk</t>
  </si>
  <si>
    <t>MOSTREY Peter</t>
  </si>
  <si>
    <t>Wittevrongel Dirk</t>
  </si>
  <si>
    <t>DE MOOR Frederik</t>
  </si>
  <si>
    <t>DECOCK Stephan</t>
  </si>
  <si>
    <t>VERBRUGGHE Johan</t>
  </si>
  <si>
    <t>DECEUNINCK Kurt</t>
  </si>
  <si>
    <t>CLAUS Gino</t>
  </si>
  <si>
    <t>CAPPELLE Herwig</t>
  </si>
  <si>
    <t>POLLIE Luc</t>
  </si>
  <si>
    <t>DE MOOR Willy</t>
  </si>
  <si>
    <t>DENEUT Johan</t>
  </si>
  <si>
    <t>VROMANT Marc</t>
  </si>
  <si>
    <t>HIMPE Jean</t>
  </si>
  <si>
    <t>VERBRUGGHE Philippe</t>
  </si>
  <si>
    <t>BC BILJARTVRIENDEN GENT</t>
  </si>
  <si>
    <t>GORLEER Omer</t>
  </si>
  <si>
    <t>BAETENS Marc</t>
  </si>
  <si>
    <t>Hanskens Stefaan</t>
  </si>
  <si>
    <t>VAN RIJSSELBERGHE Johan</t>
  </si>
  <si>
    <t>De Rudder Willy</t>
  </si>
  <si>
    <t>DUPONT Franky</t>
  </si>
  <si>
    <t>STRYPENS Lucien</t>
  </si>
  <si>
    <t>VAN ACKER Johan</t>
  </si>
  <si>
    <t>K.BC GILDE HOGER OP 1</t>
  </si>
  <si>
    <t>K.BC GILDE HOGER OP 2</t>
  </si>
  <si>
    <t>K.BC GILDE HOGER OP  1</t>
  </si>
  <si>
    <t>RONDE 2</t>
  </si>
  <si>
    <t>K.BC GILDE HOGER OP  2</t>
  </si>
  <si>
    <t>BELAEY Danny</t>
  </si>
  <si>
    <t>VAN HOYLANDT Roger</t>
  </si>
  <si>
    <t>SAEY Etienne</t>
  </si>
  <si>
    <t>NOE Christiaan</t>
  </si>
</sst>
</file>

<file path=xl/styles.xml><?xml version="1.0" encoding="utf-8"?>
<styleSheet xmlns="http://schemas.openxmlformats.org/spreadsheetml/2006/main">
  <numFmts count="2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#########"/>
    <numFmt numFmtId="181" formatCode="[$-813]dd\-mmm\-yy;@"/>
    <numFmt numFmtId="182" formatCode="0.0"/>
  </numFmts>
  <fonts count="38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6"/>
      <color indexed="30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20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80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5" borderId="16" xfId="0" applyFont="1" applyFill="1" applyBorder="1" applyAlignment="1">
      <alignment/>
    </xf>
    <xf numFmtId="0" fontId="33" fillId="5" borderId="17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30" fillId="5" borderId="14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35" fillId="0" borderId="0" xfId="0" applyFont="1" applyAlignment="1">
      <alignment/>
    </xf>
    <xf numFmtId="15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6" fillId="5" borderId="1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/>
    </xf>
    <xf numFmtId="0" fontId="36" fillId="5" borderId="12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Hyperlink 2 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3">
      <selection activeCell="B21" sqref="B21"/>
    </sheetView>
  </sheetViews>
  <sheetFormatPr defaultColWidth="9.140625" defaultRowHeight="15"/>
  <cols>
    <col min="2" max="2" width="21.140625" style="0" customWidth="1"/>
  </cols>
  <sheetData>
    <row r="1" spans="1:3" ht="15">
      <c r="A1" s="2">
        <v>6435</v>
      </c>
      <c r="B1" s="2" t="s">
        <v>41</v>
      </c>
      <c r="C1" s="3">
        <v>300</v>
      </c>
    </row>
    <row r="2" spans="1:3" ht="15">
      <c r="A2" s="2">
        <v>6427</v>
      </c>
      <c r="B2" s="2" t="s">
        <v>28</v>
      </c>
      <c r="C2" s="3">
        <v>90</v>
      </c>
    </row>
    <row r="3" spans="1:3" ht="15">
      <c r="A3" s="8">
        <v>4931</v>
      </c>
      <c r="B3" s="12" t="s">
        <v>42</v>
      </c>
      <c r="C3" s="19">
        <v>300</v>
      </c>
    </row>
    <row r="4" spans="1:3" ht="15">
      <c r="A4" s="8">
        <v>4942</v>
      </c>
      <c r="B4" s="41" t="s">
        <v>29</v>
      </c>
      <c r="C4" s="45">
        <v>90</v>
      </c>
    </row>
    <row r="5" spans="1:3" ht="15">
      <c r="A5">
        <v>7685</v>
      </c>
      <c r="B5" s="41" t="s">
        <v>30</v>
      </c>
      <c r="C5" s="45">
        <v>90</v>
      </c>
    </row>
    <row r="6" spans="1:3" ht="15">
      <c r="A6">
        <v>5747</v>
      </c>
      <c r="B6" s="12" t="s">
        <v>43</v>
      </c>
      <c r="C6" s="46">
        <v>90</v>
      </c>
    </row>
    <row r="7" spans="1:3" ht="15">
      <c r="A7" s="44">
        <v>4416</v>
      </c>
      <c r="B7" s="47" t="s">
        <v>31</v>
      </c>
      <c r="C7" s="46">
        <v>90</v>
      </c>
    </row>
    <row r="8" spans="1:3" ht="15">
      <c r="A8" s="50">
        <v>8165</v>
      </c>
      <c r="B8" s="48" t="s">
        <v>32</v>
      </c>
      <c r="C8" s="11">
        <v>60</v>
      </c>
    </row>
    <row r="9" spans="1:3" ht="15">
      <c r="A9" s="50">
        <v>4639</v>
      </c>
      <c r="B9" s="48" t="s">
        <v>33</v>
      </c>
      <c r="C9" s="11">
        <v>60</v>
      </c>
    </row>
    <row r="10" spans="1:3" ht="15">
      <c r="A10" s="51">
        <v>4036</v>
      </c>
      <c r="B10" s="48" t="s">
        <v>34</v>
      </c>
      <c r="C10" s="11">
        <v>60</v>
      </c>
    </row>
    <row r="11" spans="1:3" ht="15">
      <c r="A11" s="51">
        <v>6713</v>
      </c>
      <c r="B11" s="49" t="s">
        <v>35</v>
      </c>
      <c r="C11" s="11">
        <v>60</v>
      </c>
    </row>
    <row r="12" spans="1:4" ht="15">
      <c r="A12" s="2">
        <v>4765</v>
      </c>
      <c r="B12" s="5" t="s">
        <v>9</v>
      </c>
      <c r="C12" s="3">
        <v>300</v>
      </c>
      <c r="D12" s="6"/>
    </row>
    <row r="13" spans="1:4" ht="15">
      <c r="A13" s="2">
        <v>4231</v>
      </c>
      <c r="B13" s="5" t="s">
        <v>44</v>
      </c>
      <c r="C13" s="3">
        <v>90</v>
      </c>
      <c r="D13" s="6"/>
    </row>
    <row r="14" spans="1:4" ht="15">
      <c r="A14" s="8">
        <v>4768</v>
      </c>
      <c r="B14" s="10" t="s">
        <v>10</v>
      </c>
      <c r="C14" s="6">
        <v>90</v>
      </c>
      <c r="D14" s="6"/>
    </row>
    <row r="15" spans="1:4" ht="15">
      <c r="A15" s="42">
        <v>4774</v>
      </c>
      <c r="B15" s="9" t="s">
        <v>11</v>
      </c>
      <c r="C15" s="7">
        <v>120</v>
      </c>
      <c r="D15" s="6"/>
    </row>
    <row r="16" spans="1:4" ht="15">
      <c r="A16" s="41">
        <v>4762</v>
      </c>
      <c r="B16" s="41" t="s">
        <v>12</v>
      </c>
      <c r="C16" s="7">
        <v>120</v>
      </c>
      <c r="D16" s="6"/>
    </row>
    <row r="17" spans="1:4" ht="15">
      <c r="A17" s="12">
        <v>4693</v>
      </c>
      <c r="B17" s="12" t="s">
        <v>13</v>
      </c>
      <c r="C17" s="18">
        <v>200</v>
      </c>
      <c r="D17" s="6"/>
    </row>
    <row r="18" spans="1:4" ht="15">
      <c r="A18">
        <v>1060</v>
      </c>
      <c r="B18" s="43" t="s">
        <v>14</v>
      </c>
      <c r="C18" s="18">
        <v>120</v>
      </c>
      <c r="D18" s="6"/>
    </row>
    <row r="19" spans="1:4" ht="15">
      <c r="A19" s="52">
        <v>9440</v>
      </c>
      <c r="B19" s="2" t="s">
        <v>16</v>
      </c>
      <c r="C19" s="3">
        <v>120</v>
      </c>
      <c r="D19" s="6"/>
    </row>
    <row r="20" spans="1:4" ht="15">
      <c r="A20" s="52">
        <v>8688</v>
      </c>
      <c r="B20" s="2" t="s">
        <v>18</v>
      </c>
      <c r="C20" s="3">
        <v>120</v>
      </c>
      <c r="D20" s="6"/>
    </row>
    <row r="21" spans="1:4" ht="15">
      <c r="A21" s="17">
        <v>3807</v>
      </c>
      <c r="B21" s="53" t="s">
        <v>17</v>
      </c>
      <c r="C21" s="54">
        <v>120</v>
      </c>
      <c r="D21" s="20"/>
    </row>
    <row r="22" spans="1:4" ht="15">
      <c r="A22" s="17">
        <v>7308</v>
      </c>
      <c r="B22" s="53" t="s">
        <v>19</v>
      </c>
      <c r="C22" s="54">
        <v>90</v>
      </c>
      <c r="D22" s="20"/>
    </row>
    <row r="23" spans="1:4" ht="15">
      <c r="A23" s="12">
        <v>4789</v>
      </c>
      <c r="B23" s="12" t="s">
        <v>20</v>
      </c>
      <c r="C23" s="18">
        <v>200</v>
      </c>
      <c r="D23" s="4"/>
    </row>
    <row r="24" spans="1:4" ht="15">
      <c r="A24" s="12">
        <v>4656</v>
      </c>
      <c r="B24" s="12" t="s">
        <v>21</v>
      </c>
      <c r="C24" s="18">
        <v>200</v>
      </c>
      <c r="D24" s="4"/>
    </row>
    <row r="25" spans="1:4" ht="15">
      <c r="A25" s="12">
        <v>4791</v>
      </c>
      <c r="B25" s="12" t="s">
        <v>22</v>
      </c>
      <c r="C25" s="18">
        <v>90</v>
      </c>
      <c r="D25" s="4"/>
    </row>
    <row r="26" spans="1:4" ht="15">
      <c r="A26" s="12">
        <v>4790</v>
      </c>
      <c r="B26" s="12" t="s">
        <v>15</v>
      </c>
      <c r="C26" s="18">
        <v>90</v>
      </c>
      <c r="D26" s="7"/>
    </row>
    <row r="27" spans="1:4" ht="15">
      <c r="A27" s="12">
        <v>9143</v>
      </c>
      <c r="B27" s="12" t="s">
        <v>23</v>
      </c>
      <c r="C27" s="18">
        <v>90</v>
      </c>
      <c r="D27" s="7"/>
    </row>
    <row r="28" spans="1:4" ht="15">
      <c r="A28" s="12">
        <v>7821</v>
      </c>
      <c r="B28" s="12" t="s">
        <v>24</v>
      </c>
      <c r="C28" s="18">
        <v>90</v>
      </c>
      <c r="D28" s="7"/>
    </row>
    <row r="29" spans="1:4" ht="15">
      <c r="A29" s="12">
        <v>9079</v>
      </c>
      <c r="B29" s="12" t="s">
        <v>25</v>
      </c>
      <c r="C29" s="18">
        <v>90</v>
      </c>
      <c r="D29" s="7"/>
    </row>
    <row r="30" spans="1:4" ht="15">
      <c r="A30" s="12">
        <v>9274</v>
      </c>
      <c r="B30" s="12" t="s">
        <v>26</v>
      </c>
      <c r="C30" s="18">
        <v>60</v>
      </c>
      <c r="D30" s="7"/>
    </row>
    <row r="31" ht="15">
      <c r="B31" s="12"/>
    </row>
    <row r="32" spans="1:3" ht="15">
      <c r="A32" s="2"/>
      <c r="B32" s="5"/>
      <c r="C32" s="3"/>
    </row>
    <row r="33" spans="1:3" ht="15">
      <c r="A33" s="2"/>
      <c r="B33" s="5"/>
      <c r="C33" s="3"/>
    </row>
    <row r="34" spans="1:3" ht="15">
      <c r="A34" s="2"/>
      <c r="B34" s="5"/>
      <c r="C34" s="3"/>
    </row>
    <row r="35" spans="1:3" ht="15">
      <c r="A35" s="8"/>
      <c r="B35" s="9"/>
      <c r="C35" s="6"/>
    </row>
    <row r="36" spans="1:3" ht="15">
      <c r="A36" s="8"/>
      <c r="B36" s="9"/>
      <c r="C36" s="6"/>
    </row>
    <row r="37" spans="1:4" ht="15">
      <c r="A37" s="5"/>
      <c r="B37" s="2"/>
      <c r="C37" s="3"/>
      <c r="D37" s="4"/>
    </row>
    <row r="38" spans="1:4" ht="15">
      <c r="A38" s="5"/>
      <c r="B38" s="2"/>
      <c r="C38" s="3"/>
      <c r="D38" s="4"/>
    </row>
    <row r="39" spans="1:4" ht="15">
      <c r="A39" s="5"/>
      <c r="B39" s="2"/>
      <c r="C39" s="3"/>
      <c r="D39" s="7"/>
    </row>
    <row r="40" spans="1:4" ht="15">
      <c r="A40" s="9"/>
      <c r="B40" s="8"/>
      <c r="C40" s="6"/>
      <c r="D40" s="7"/>
    </row>
    <row r="41" spans="1:4" ht="15">
      <c r="A41" s="9"/>
      <c r="B41" s="8"/>
      <c r="C41" s="6"/>
      <c r="D41" s="7"/>
    </row>
    <row r="42" spans="1:4" ht="15">
      <c r="A42" s="9"/>
      <c r="B42" s="8"/>
      <c r="C42" s="6"/>
      <c r="D42" s="7"/>
    </row>
    <row r="43" spans="1:4" ht="15">
      <c r="A43" s="9"/>
      <c r="B43" s="8"/>
      <c r="C43" s="6"/>
      <c r="D43" s="7"/>
    </row>
    <row r="44" spans="1:4" ht="15">
      <c r="A44" s="9"/>
      <c r="B44" s="8"/>
      <c r="C44" s="6"/>
      <c r="D44" s="7"/>
    </row>
    <row r="45" spans="1:4" ht="15">
      <c r="A45" s="9"/>
      <c r="B45" s="8"/>
      <c r="C45" s="6"/>
      <c r="D45" s="7"/>
    </row>
    <row r="46" spans="1:4" ht="15">
      <c r="A46" s="9"/>
      <c r="B46" s="8"/>
      <c r="C46" s="6"/>
      <c r="D46" s="7"/>
    </row>
    <row r="47" spans="1:4" ht="15">
      <c r="A47" s="9"/>
      <c r="B47" s="8"/>
      <c r="C47" s="6"/>
      <c r="D47" s="7"/>
    </row>
    <row r="48" spans="1:4" ht="15">
      <c r="A48" s="8"/>
      <c r="B48" s="8"/>
      <c r="C48" s="6"/>
      <c r="D48" s="6"/>
    </row>
    <row r="49" spans="1:4" ht="15">
      <c r="A49" s="2"/>
      <c r="B49" s="5"/>
      <c r="C49" s="3"/>
      <c r="D49" s="6"/>
    </row>
    <row r="50" spans="1:4" ht="15">
      <c r="A50" s="2"/>
      <c r="B50" s="5"/>
      <c r="C50" s="3"/>
      <c r="D50" s="6"/>
    </row>
    <row r="51" spans="1:4" ht="15">
      <c r="A51" s="2"/>
      <c r="B51" s="5"/>
      <c r="C51" s="3"/>
      <c r="D51" s="6"/>
    </row>
    <row r="52" spans="1:4" ht="15">
      <c r="A52" s="8"/>
      <c r="B52" s="9"/>
      <c r="C52" s="6"/>
      <c r="D52" s="6"/>
    </row>
    <row r="53" spans="1:4" ht="15">
      <c r="A53" s="8"/>
      <c r="B53" s="9"/>
      <c r="C53" s="6"/>
      <c r="D53" s="6"/>
    </row>
    <row r="54" spans="1:4" ht="15">
      <c r="A54" s="8"/>
      <c r="B54" s="9"/>
      <c r="C54" s="6"/>
      <c r="D54" s="6"/>
    </row>
    <row r="55" spans="1:4" ht="15">
      <c r="A55" s="8"/>
      <c r="B55" s="9"/>
      <c r="C55" s="6"/>
      <c r="D55" s="6"/>
    </row>
    <row r="56" spans="1:4" ht="15">
      <c r="A56" s="8"/>
      <c r="B56" s="9"/>
      <c r="C56" s="6"/>
      <c r="D56" s="6"/>
    </row>
    <row r="57" spans="1:4" ht="15">
      <c r="A57" s="8"/>
      <c r="B57" s="9"/>
      <c r="C57" s="6"/>
      <c r="D57" s="6"/>
    </row>
    <row r="58" spans="1:4" ht="15">
      <c r="A58" s="8"/>
      <c r="B58" s="9"/>
      <c r="C58" s="6"/>
      <c r="D58" s="6"/>
    </row>
    <row r="59" spans="1:3" ht="15">
      <c r="A59" s="12"/>
      <c r="B59" s="1"/>
      <c r="C59" s="11"/>
    </row>
    <row r="60" spans="1:3" ht="15">
      <c r="A60" s="13"/>
      <c r="B60" s="14"/>
      <c r="C60" s="15"/>
    </row>
    <row r="61" spans="1:3" ht="15">
      <c r="A61" s="15"/>
      <c r="B61" s="17"/>
      <c r="C61" s="15"/>
    </row>
    <row r="62" spans="1:3" ht="15">
      <c r="A62" s="15"/>
      <c r="B62" s="17"/>
      <c r="C62" s="15"/>
    </row>
    <row r="63" ht="15">
      <c r="B63" s="12"/>
    </row>
    <row r="64" ht="15">
      <c r="B64" s="12"/>
    </row>
    <row r="65" ht="15">
      <c r="B65" s="12"/>
    </row>
    <row r="66" ht="15">
      <c r="B66" s="12"/>
    </row>
    <row r="67" ht="15"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spans="1:3" ht="15">
      <c r="A76" s="16"/>
      <c r="B76" s="16"/>
      <c r="C76" s="16"/>
    </row>
    <row r="77" spans="1:3" ht="15">
      <c r="A77" s="16"/>
      <c r="B77" s="16"/>
      <c r="C77" s="16"/>
    </row>
    <row r="78" spans="1:3" ht="15">
      <c r="A78" s="16"/>
      <c r="B78" s="16"/>
      <c r="C78" s="16"/>
    </row>
    <row r="79" spans="1:3" ht="15">
      <c r="A79" s="12"/>
      <c r="B79" s="12"/>
      <c r="C7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PageLayoutView="0" workbookViewId="0" topLeftCell="A1">
      <selection activeCell="O38" sqref="O38"/>
    </sheetView>
  </sheetViews>
  <sheetFormatPr defaultColWidth="9.140625" defaultRowHeight="15"/>
  <cols>
    <col min="1" max="1" width="6.7109375" style="0" customWidth="1"/>
    <col min="2" max="2" width="18.28125" style="0" customWidth="1"/>
    <col min="3" max="3" width="5.7109375" style="21" customWidth="1"/>
    <col min="4" max="4" width="4.140625" style="0" customWidth="1"/>
    <col min="5" max="5" width="3.421875" style="0" customWidth="1"/>
    <col min="6" max="6" width="3.7109375" style="0" customWidth="1"/>
    <col min="7" max="7" width="6.00390625" style="0" customWidth="1"/>
    <col min="8" max="8" width="5.57421875" style="0" customWidth="1"/>
    <col min="9" max="9" width="4.00390625" style="0" customWidth="1"/>
    <col min="10" max="10" width="3.140625" style="0" customWidth="1"/>
    <col min="11" max="11" width="5.7109375" style="0" customWidth="1"/>
    <col min="12" max="12" width="17.57421875" style="0" customWidth="1"/>
    <col min="13" max="13" width="5.7109375" style="0" customWidth="1"/>
    <col min="14" max="14" width="4.140625" style="0" customWidth="1"/>
    <col min="15" max="15" width="3.8515625" style="0" customWidth="1"/>
    <col min="16" max="16" width="4.8515625" style="0" customWidth="1"/>
    <col min="17" max="17" width="5.7109375" style="0" customWidth="1"/>
    <col min="18" max="18" width="6.421875" style="0" customWidth="1"/>
    <col min="19" max="19" width="5.7109375" style="0" customWidth="1"/>
    <col min="23" max="25" width="0" style="0" hidden="1" customWidth="1"/>
    <col min="27" max="53" width="2.7109375" style="0" customWidth="1"/>
    <col min="54" max="76" width="5.7109375" style="0" customWidth="1"/>
    <col min="77" max="84" width="2.7109375" style="0" customWidth="1"/>
  </cols>
  <sheetData>
    <row r="2" spans="1:19" ht="15">
      <c r="A2" s="21"/>
      <c r="B2" s="57" t="s">
        <v>1</v>
      </c>
      <c r="C2" s="58"/>
      <c r="D2" s="59"/>
      <c r="E2" s="59"/>
      <c r="F2" s="59"/>
      <c r="G2" s="59"/>
      <c r="H2" s="59" t="s">
        <v>2</v>
      </c>
      <c r="I2" s="59"/>
      <c r="J2" s="59"/>
      <c r="K2" s="59"/>
      <c r="L2" s="59"/>
      <c r="M2" s="59"/>
      <c r="N2" s="59"/>
      <c r="O2" s="59"/>
      <c r="P2" s="59"/>
      <c r="Q2" s="59"/>
      <c r="R2" s="59" t="s">
        <v>3</v>
      </c>
      <c r="S2" s="60"/>
    </row>
    <row r="3" spans="2:19" ht="6" customHeight="1">
      <c r="B3" s="36"/>
      <c r="C3" s="6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2:19" ht="21">
      <c r="B4" s="71" t="s">
        <v>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2:19" ht="13.5" customHeight="1">
      <c r="B5" s="37"/>
      <c r="C5" s="62"/>
      <c r="D5" s="38"/>
      <c r="E5" s="38"/>
      <c r="F5" s="38"/>
      <c r="G5" s="38"/>
      <c r="H5" s="63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2:19" ht="13.5" customHeight="1">
      <c r="B6" s="23"/>
      <c r="C6" s="22"/>
      <c r="D6" s="23"/>
      <c r="E6" s="23"/>
      <c r="F6" s="23"/>
      <c r="G6" s="23"/>
      <c r="H6" s="4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ht="26.25" customHeight="1">
      <c r="B7" s="74" t="s">
        <v>39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ht="10.5" customHeight="1"/>
    <row r="9" spans="2:12" ht="21" customHeight="1">
      <c r="B9" s="55" t="s">
        <v>40</v>
      </c>
      <c r="L9" s="55" t="s">
        <v>27</v>
      </c>
    </row>
    <row r="10" spans="2:12" ht="15">
      <c r="B10" s="24"/>
      <c r="H10" s="24"/>
      <c r="L10" s="24"/>
    </row>
    <row r="11" spans="1:19" ht="15">
      <c r="A11" s="2">
        <v>3807</v>
      </c>
      <c r="B11" s="25" t="str">
        <f>VLOOKUP(A11,lijst!A:B,2,FALSE)</f>
        <v>VERBRUGGHE Johan</v>
      </c>
      <c r="C11" s="26">
        <f>VLOOKUP(A11,lijst!A:C,3,FALSE)</f>
        <v>120</v>
      </c>
      <c r="D11" s="27">
        <v>0</v>
      </c>
      <c r="E11" s="27">
        <v>94</v>
      </c>
      <c r="F11" s="27">
        <v>8</v>
      </c>
      <c r="G11" s="28">
        <f>E11/F11</f>
        <v>11.75</v>
      </c>
      <c r="H11" s="29">
        <v>54</v>
      </c>
      <c r="I11" s="30">
        <f>(E11/C11)*100</f>
        <v>78.33333333333333</v>
      </c>
      <c r="J11" s="31"/>
      <c r="K11" s="2">
        <v>6435</v>
      </c>
      <c r="L11" s="25" t="str">
        <f>VLOOKUP(K11,lijst!A:C,2,FALSE)</f>
        <v>BELAEY Danny</v>
      </c>
      <c r="M11" s="27">
        <f>VLOOKUP(K11,lijst!A:C,3,FALSE)</f>
        <v>300</v>
      </c>
      <c r="N11" s="27">
        <v>2</v>
      </c>
      <c r="O11" s="27">
        <v>300</v>
      </c>
      <c r="P11" s="27">
        <v>8</v>
      </c>
      <c r="Q11" s="27">
        <f>O11/P11</f>
        <v>37.5</v>
      </c>
      <c r="R11" s="27">
        <v>235</v>
      </c>
      <c r="S11" s="30">
        <f>O11/M11*100</f>
        <v>100</v>
      </c>
    </row>
    <row r="12" spans="1:19" ht="15">
      <c r="A12" s="2">
        <v>7308</v>
      </c>
      <c r="B12" s="25" t="str">
        <f>VLOOKUP(A12,lijst!A:C,2,FALSE)</f>
        <v>CLAUS Gino</v>
      </c>
      <c r="C12" s="26">
        <f>VLOOKUP(A12,lijst!A:C,3,FALSE)</f>
        <v>90</v>
      </c>
      <c r="D12" s="27">
        <v>0</v>
      </c>
      <c r="E12" s="27">
        <v>65</v>
      </c>
      <c r="F12" s="27">
        <v>23</v>
      </c>
      <c r="G12" s="28">
        <f>E12/F12</f>
        <v>2.8260869565217392</v>
      </c>
      <c r="H12" s="29">
        <v>11</v>
      </c>
      <c r="I12" s="30">
        <f>(E12/C12)*100</f>
        <v>72.22222222222221</v>
      </c>
      <c r="J12" s="31"/>
      <c r="K12" s="2">
        <v>6427</v>
      </c>
      <c r="L12" s="25" t="str">
        <f>VLOOKUP(K12,lijst!A:C,2,FALSE)</f>
        <v>GORLEER Omer</v>
      </c>
      <c r="M12" s="27">
        <f>VLOOKUP(K12,lijst!A:C,3,FALSE)</f>
        <v>90</v>
      </c>
      <c r="N12" s="27">
        <v>2</v>
      </c>
      <c r="O12" s="27">
        <v>90</v>
      </c>
      <c r="P12" s="27">
        <v>23</v>
      </c>
      <c r="Q12" s="27">
        <f>O12/P12</f>
        <v>3.9130434782608696</v>
      </c>
      <c r="R12" s="27">
        <v>18</v>
      </c>
      <c r="S12" s="30">
        <f>O12/M12*100</f>
        <v>100</v>
      </c>
    </row>
    <row r="13" spans="4:19" ht="15">
      <c r="D13" s="64">
        <f>SUM(D11:D12)</f>
        <v>0</v>
      </c>
      <c r="E13" s="24"/>
      <c r="F13" s="24"/>
      <c r="G13" s="24"/>
      <c r="H13" s="24"/>
      <c r="I13" s="65">
        <f>SUM(I11:I12)</f>
        <v>150.55555555555554</v>
      </c>
      <c r="N13" s="18">
        <f>SUM(N11:N12)</f>
        <v>4</v>
      </c>
      <c r="S13" s="32">
        <f>SUM(S11:S12)</f>
        <v>200</v>
      </c>
    </row>
    <row r="14" spans="9:19" ht="15">
      <c r="I14" s="32"/>
      <c r="S14" s="32"/>
    </row>
    <row r="15" spans="9:19" ht="15">
      <c r="I15" s="32"/>
      <c r="S15" s="32"/>
    </row>
    <row r="16" spans="9:19" ht="15">
      <c r="I16" s="32"/>
      <c r="S16" s="32"/>
    </row>
    <row r="17" ht="5.25" customHeight="1">
      <c r="B17" s="66"/>
    </row>
    <row r="18" spans="2:12" ht="17.25" customHeight="1">
      <c r="B18" s="55" t="s">
        <v>8</v>
      </c>
      <c r="L18" s="55" t="s">
        <v>36</v>
      </c>
    </row>
    <row r="19" spans="2:12" ht="15">
      <c r="B19" s="24"/>
      <c r="L19" s="24"/>
    </row>
    <row r="20" spans="1:19" ht="15">
      <c r="A20" s="2">
        <v>4765</v>
      </c>
      <c r="B20" s="25" t="str">
        <f>VLOOKUP(A20,lijst!A:B,2,FALSE)</f>
        <v>DEBAES Peter</v>
      </c>
      <c r="C20" s="26">
        <f>VLOOKUP(A20,lijst!A:C,3,FALSE)</f>
        <v>300</v>
      </c>
      <c r="D20" s="27">
        <v>2</v>
      </c>
      <c r="E20" s="27">
        <v>300</v>
      </c>
      <c r="F20" s="27">
        <v>11</v>
      </c>
      <c r="G20" s="28">
        <f>E20/F20</f>
        <v>27.272727272727273</v>
      </c>
      <c r="H20" s="29">
        <v>141</v>
      </c>
      <c r="I20" s="30">
        <f>(E20/C20)*100</f>
        <v>100</v>
      </c>
      <c r="J20" s="31"/>
      <c r="K20" s="2">
        <v>9440</v>
      </c>
      <c r="L20" s="25" t="str">
        <f>VLOOKUP(K20,lijst!A:C,2,FALSE)</f>
        <v>DECOCK Stephan</v>
      </c>
      <c r="M20" s="27">
        <f>VLOOKUP(K20,lijst!A:C,3,FALSE)</f>
        <v>120</v>
      </c>
      <c r="N20" s="27">
        <v>0</v>
      </c>
      <c r="O20" s="27">
        <v>71</v>
      </c>
      <c r="P20" s="27">
        <v>11</v>
      </c>
      <c r="Q20" s="70">
        <f>O20/P20</f>
        <v>6.454545454545454</v>
      </c>
      <c r="R20" s="27">
        <v>23</v>
      </c>
      <c r="S20" s="30">
        <f>O20/M20*100</f>
        <v>59.166666666666664</v>
      </c>
    </row>
    <row r="21" spans="1:19" ht="15">
      <c r="A21" s="2">
        <v>4231</v>
      </c>
      <c r="B21" s="25" t="str">
        <f>VLOOKUP(A21,lijst!A:C,2,FALSE)</f>
        <v>NOE Christiaan</v>
      </c>
      <c r="C21" s="26">
        <f>VLOOKUP(A21,lijst!A:C,3,FALSE)</f>
        <v>90</v>
      </c>
      <c r="D21" s="27">
        <v>0</v>
      </c>
      <c r="E21" s="27">
        <v>63</v>
      </c>
      <c r="F21" s="27">
        <v>13</v>
      </c>
      <c r="G21" s="67">
        <f>E21/F21</f>
        <v>4.846153846153846</v>
      </c>
      <c r="H21" s="29">
        <v>36</v>
      </c>
      <c r="I21" s="30">
        <f>(E21/C21)*100</f>
        <v>70</v>
      </c>
      <c r="J21" s="31"/>
      <c r="K21" s="2">
        <v>8688</v>
      </c>
      <c r="L21" s="25" t="str">
        <f>VLOOKUP(K21,lijst!A:C,2,FALSE)</f>
        <v>DECEUNINCK Kurt</v>
      </c>
      <c r="M21" s="27">
        <f>VLOOKUP(K21,lijst!A:C,3,FALSE)</f>
        <v>120</v>
      </c>
      <c r="N21" s="27">
        <v>2</v>
      </c>
      <c r="O21" s="27">
        <v>120</v>
      </c>
      <c r="P21" s="27">
        <v>13</v>
      </c>
      <c r="Q21" s="70">
        <f>O21/P21</f>
        <v>9.23076923076923</v>
      </c>
      <c r="R21" s="27">
        <v>36</v>
      </c>
      <c r="S21" s="30">
        <f>O21/M21*100</f>
        <v>100</v>
      </c>
    </row>
    <row r="22" spans="4:19" ht="15">
      <c r="D22" s="64">
        <f>SUM(D20:D21)</f>
        <v>2</v>
      </c>
      <c r="E22" s="24"/>
      <c r="F22" s="24"/>
      <c r="G22" s="24"/>
      <c r="H22" s="24"/>
      <c r="I22" s="65">
        <f>SUM(I20:I21)</f>
        <v>170</v>
      </c>
      <c r="N22" s="18">
        <f>SUM(N20:N21)</f>
        <v>2</v>
      </c>
      <c r="S22" s="32">
        <f>SUM(S20:S21)</f>
        <v>159.16666666666666</v>
      </c>
    </row>
    <row r="23" ht="6.75" customHeight="1"/>
    <row r="26" ht="26.25">
      <c r="H26" s="56" t="s">
        <v>6</v>
      </c>
    </row>
    <row r="27" spans="10:19" ht="21">
      <c r="J27">
        <v>1</v>
      </c>
      <c r="L27" s="55" t="s">
        <v>27</v>
      </c>
      <c r="Q27" s="68">
        <v>6</v>
      </c>
      <c r="S27" s="18">
        <v>389</v>
      </c>
    </row>
    <row r="28" spans="10:19" ht="21">
      <c r="J28">
        <v>2</v>
      </c>
      <c r="L28" s="55" t="s">
        <v>38</v>
      </c>
      <c r="Q28" s="68">
        <v>6</v>
      </c>
      <c r="S28" s="18">
        <v>359</v>
      </c>
    </row>
    <row r="29" spans="10:19" ht="21">
      <c r="J29">
        <v>3</v>
      </c>
      <c r="L29" s="55" t="s">
        <v>8</v>
      </c>
      <c r="Q29" s="68">
        <v>4</v>
      </c>
      <c r="S29" s="18">
        <v>364</v>
      </c>
    </row>
    <row r="30" spans="10:19" ht="21">
      <c r="J30">
        <v>4</v>
      </c>
      <c r="L30" s="55" t="s">
        <v>37</v>
      </c>
      <c r="Q30" s="68">
        <v>0</v>
      </c>
      <c r="S30" s="18">
        <v>373</v>
      </c>
    </row>
    <row r="32" spans="2:16" ht="15">
      <c r="B32" s="33" t="s">
        <v>4</v>
      </c>
      <c r="H32" s="33" t="s">
        <v>5</v>
      </c>
      <c r="P32" s="33" t="s">
        <v>0</v>
      </c>
    </row>
    <row r="34" spans="7:17" ht="15">
      <c r="G34" s="75"/>
      <c r="H34" s="75"/>
      <c r="I34" s="75"/>
      <c r="J34" s="75"/>
      <c r="K34" s="75"/>
      <c r="L34" s="75"/>
      <c r="P34" s="69">
        <v>42646</v>
      </c>
      <c r="Q34" s="69"/>
    </row>
  </sheetData>
  <sheetProtection/>
  <mergeCells count="4">
    <mergeCell ref="B4:S4"/>
    <mergeCell ref="B7:S7"/>
    <mergeCell ref="G34:L34"/>
    <mergeCell ref="P34:Q34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Kurt Flamée</cp:lastModifiedBy>
  <cp:lastPrinted>2016-09-16T20:50:06Z</cp:lastPrinted>
  <dcterms:created xsi:type="dcterms:W3CDTF">2009-08-10T08:08:56Z</dcterms:created>
  <dcterms:modified xsi:type="dcterms:W3CDTF">2016-11-11T17:27:02Z</dcterms:modified>
  <cp:category/>
  <cp:version/>
  <cp:contentType/>
  <cp:contentStatus/>
</cp:coreProperties>
</file>